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7-23\"/>
    </mc:Choice>
  </mc:AlternateContent>
  <xr:revisionPtr revIDLastSave="0" documentId="13_ncr:1_{D9C76BF9-0C80-4331-94A5-12EF3BEDA2C7}" xr6:coauthVersionLast="36" xr6:coauthVersionMax="36" xr10:uidLastSave="{00000000-0000-0000-0000-000000000000}"/>
  <bookViews>
    <workbookView xWindow="-30" yWindow="360" windowWidth="10365" windowHeight="10740" activeTab="7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91029"/>
</workbook>
</file>

<file path=xl/calcChain.xml><?xml version="1.0" encoding="utf-8"?>
<calcChain xmlns="http://schemas.openxmlformats.org/spreadsheetml/2006/main">
  <c r="F11" i="13" l="1"/>
  <c r="H11" i="13" s="1"/>
  <c r="K11" i="13" s="1"/>
  <c r="F12" i="13"/>
  <c r="H12" i="13" s="1"/>
  <c r="K12" i="13" s="1"/>
  <c r="F13" i="13"/>
  <c r="H13" i="13" s="1"/>
  <c r="K13" i="13" s="1"/>
  <c r="F14" i="13"/>
  <c r="H14" i="13" s="1"/>
  <c r="K14" i="13" s="1"/>
  <c r="F15" i="13"/>
  <c r="H15" i="13" s="1"/>
  <c r="K15" i="13" s="1"/>
  <c r="F16" i="13"/>
  <c r="H16" i="13" s="1"/>
  <c r="K16" i="13" s="1"/>
  <c r="F17" i="13"/>
  <c r="H17" i="13" s="1"/>
  <c r="K17" i="13" s="1"/>
  <c r="F18" i="13"/>
  <c r="H18" i="13" s="1"/>
  <c r="K18" i="13" s="1"/>
  <c r="F19" i="13"/>
  <c r="H19" i="13" s="1"/>
  <c r="K19" i="13" s="1"/>
  <c r="F20" i="13"/>
  <c r="H20" i="13" s="1"/>
  <c r="K20" i="13" s="1"/>
  <c r="F21" i="13"/>
  <c r="H21" i="13" s="1"/>
  <c r="K21" i="13" s="1"/>
  <c r="F22" i="13"/>
  <c r="H22" i="13" s="1"/>
  <c r="K22" i="13" s="1"/>
  <c r="F23" i="13"/>
  <c r="H23" i="13" s="1"/>
  <c r="K23" i="13" s="1"/>
  <c r="F24" i="13"/>
  <c r="H24" i="13" s="1"/>
  <c r="K24" i="13" s="1"/>
  <c r="F25" i="13"/>
  <c r="H25" i="13" s="1"/>
  <c r="K25" i="13" s="1"/>
  <c r="F26" i="13"/>
  <c r="H26" i="13" s="1"/>
  <c r="K26" i="13" s="1"/>
  <c r="F27" i="13"/>
  <c r="H27" i="13" s="1"/>
  <c r="K27" i="13" s="1"/>
  <c r="F28" i="13"/>
  <c r="H28" i="13" s="1"/>
  <c r="K28" i="13" s="1"/>
  <c r="F29" i="13"/>
  <c r="H29" i="13" s="1"/>
  <c r="K29" i="13" s="1"/>
  <c r="F30" i="13"/>
  <c r="H30" i="13" s="1"/>
  <c r="K30" i="13" s="1"/>
  <c r="F31" i="13"/>
  <c r="H31" i="13" s="1"/>
  <c r="K31" i="13" s="1"/>
  <c r="F32" i="13"/>
  <c r="H32" i="13" s="1"/>
  <c r="K32" i="13" s="1"/>
  <c r="F33" i="13"/>
  <c r="H33" i="13" s="1"/>
  <c r="K33" i="13" s="1"/>
  <c r="F34" i="13"/>
  <c r="H34" i="13" s="1"/>
  <c r="K34" i="13" s="1"/>
  <c r="F35" i="13"/>
  <c r="H35" i="13" s="1"/>
  <c r="K35" i="13" s="1"/>
  <c r="F36" i="13"/>
  <c r="H36" i="13" s="1"/>
  <c r="K36" i="13" s="1"/>
  <c r="F37" i="13"/>
  <c r="H37" i="13" s="1"/>
  <c r="K37" i="13" s="1"/>
  <c r="F38" i="13"/>
  <c r="H38" i="13" s="1"/>
  <c r="K38" i="13" s="1"/>
  <c r="F39" i="13"/>
  <c r="H39" i="13" s="1"/>
  <c r="K39" i="13" s="1"/>
  <c r="F40" i="13"/>
  <c r="H40" i="13" s="1"/>
  <c r="K40" i="13" s="1"/>
  <c r="F41" i="13"/>
  <c r="H41" i="13" s="1"/>
  <c r="K41" i="13" s="1"/>
  <c r="F42" i="13"/>
  <c r="H42" i="13" s="1"/>
  <c r="K42" i="13" s="1"/>
  <c r="F43" i="13"/>
  <c r="H43" i="13" s="1"/>
  <c r="K43" i="13" s="1"/>
  <c r="F44" i="13"/>
  <c r="H44" i="13" s="1"/>
  <c r="K44" i="13" s="1"/>
  <c r="F45" i="13"/>
  <c r="H45" i="13" s="1"/>
  <c r="K45" i="13" s="1"/>
  <c r="F46" i="13"/>
  <c r="H46" i="13" s="1"/>
  <c r="K46" i="13" s="1"/>
  <c r="F47" i="13"/>
  <c r="H47" i="13" s="1"/>
  <c r="K47" i="13" s="1"/>
  <c r="F48" i="13"/>
  <c r="H48" i="13" s="1"/>
  <c r="K48" i="13" s="1"/>
  <c r="F49" i="13"/>
  <c r="H49" i="13" s="1"/>
  <c r="K49" i="13" s="1"/>
  <c r="F50" i="13"/>
  <c r="H50" i="13" s="1"/>
  <c r="K50" i="13" s="1"/>
  <c r="F51" i="13"/>
  <c r="H51" i="13" s="1"/>
  <c r="K51" i="13" s="1"/>
  <c r="F52" i="13"/>
  <c r="H52" i="13" s="1"/>
  <c r="K52" i="13" s="1"/>
  <c r="F53" i="13"/>
  <c r="H53" i="13" s="1"/>
  <c r="K53" i="13" s="1"/>
  <c r="F54" i="13"/>
  <c r="H54" i="13" s="1"/>
  <c r="K54" i="13" s="1"/>
  <c r="F55" i="13"/>
  <c r="H55" i="13" s="1"/>
  <c r="K55" i="13" s="1"/>
  <c r="F56" i="13"/>
  <c r="H56" i="13" s="1"/>
  <c r="K56" i="13" s="1"/>
  <c r="F57" i="13"/>
  <c r="H57" i="13" s="1"/>
  <c r="K57" i="13" s="1"/>
  <c r="F58" i="13"/>
  <c r="H58" i="13" s="1"/>
  <c r="K58" i="13" s="1"/>
  <c r="F59" i="13"/>
  <c r="H59" i="13" s="1"/>
  <c r="K59" i="13" s="1"/>
  <c r="F60" i="13"/>
  <c r="H60" i="13" s="1"/>
  <c r="K60" i="13" s="1"/>
  <c r="F61" i="13"/>
  <c r="H61" i="13" s="1"/>
  <c r="K61" i="13" s="1"/>
  <c r="F62" i="13"/>
  <c r="H62" i="13" s="1"/>
  <c r="K62" i="13" s="1"/>
  <c r="F63" i="13"/>
  <c r="H63" i="13" s="1"/>
  <c r="K63" i="13" s="1"/>
  <c r="F64" i="13"/>
  <c r="H64" i="13" s="1"/>
  <c r="K64" i="13" s="1"/>
  <c r="F65" i="13"/>
  <c r="H65" i="13" s="1"/>
  <c r="K65" i="13" s="1"/>
  <c r="F66" i="13"/>
  <c r="H66" i="13" s="1"/>
  <c r="K66" i="13" s="1"/>
  <c r="F67" i="13"/>
  <c r="H67" i="13" s="1"/>
  <c r="K67" i="13" s="1"/>
  <c r="F68" i="13"/>
  <c r="H68" i="13" s="1"/>
  <c r="K68" i="13" s="1"/>
  <c r="F69" i="13"/>
  <c r="H69" i="13" s="1"/>
  <c r="K69" i="13" s="1"/>
  <c r="F70" i="13"/>
  <c r="H70" i="13" s="1"/>
  <c r="K70" i="13" s="1"/>
  <c r="F71" i="13"/>
  <c r="H71" i="13" s="1"/>
  <c r="K71" i="13" s="1"/>
  <c r="F72" i="13"/>
  <c r="H72" i="13" s="1"/>
  <c r="K72" i="13" s="1"/>
  <c r="F73" i="13"/>
  <c r="H73" i="13" s="1"/>
  <c r="K73" i="13" s="1"/>
  <c r="F74" i="13"/>
  <c r="H74" i="13" s="1"/>
  <c r="K74" i="13" s="1"/>
  <c r="F75" i="13"/>
  <c r="H75" i="13" s="1"/>
  <c r="K75" i="13" s="1"/>
  <c r="F76" i="13"/>
  <c r="H76" i="13" s="1"/>
  <c r="K76" i="13" s="1"/>
  <c r="F77" i="13"/>
  <c r="H77" i="13" s="1"/>
  <c r="K77" i="13" s="1"/>
  <c r="F78" i="13"/>
  <c r="H78" i="13" s="1"/>
  <c r="K78" i="13" s="1"/>
  <c r="F79" i="13"/>
  <c r="H79" i="13" s="1"/>
  <c r="K79" i="13" s="1"/>
  <c r="F80" i="13"/>
  <c r="H80" i="13" s="1"/>
  <c r="K80" i="13" s="1"/>
  <c r="F81" i="13"/>
  <c r="H81" i="13" s="1"/>
  <c r="K81" i="13" s="1"/>
  <c r="F82" i="13"/>
  <c r="H82" i="13" s="1"/>
  <c r="K82" i="13" s="1"/>
  <c r="F83" i="13"/>
  <c r="H83" i="13" s="1"/>
  <c r="K83" i="13" s="1"/>
  <c r="F84" i="13"/>
  <c r="H84" i="13" s="1"/>
  <c r="K84" i="13" s="1"/>
  <c r="F85" i="13"/>
  <c r="H85" i="13" s="1"/>
  <c r="K85" i="13" s="1"/>
  <c r="F86" i="13"/>
  <c r="H86" i="13" s="1"/>
  <c r="K86" i="13" s="1"/>
  <c r="F87" i="13"/>
  <c r="H87" i="13" s="1"/>
  <c r="K87" i="13" s="1"/>
  <c r="F88" i="13"/>
  <c r="H88" i="13" s="1"/>
  <c r="K88" i="13" s="1"/>
  <c r="F89" i="13"/>
  <c r="H89" i="13" s="1"/>
  <c r="K89" i="13" s="1"/>
  <c r="F90" i="13"/>
  <c r="H90" i="13" s="1"/>
  <c r="K90" i="13" s="1"/>
  <c r="F91" i="13"/>
  <c r="H91" i="13" s="1"/>
  <c r="K91" i="13" s="1"/>
  <c r="F92" i="13"/>
  <c r="H92" i="13" s="1"/>
  <c r="K92" i="13" s="1"/>
  <c r="F93" i="13"/>
  <c r="H93" i="13" s="1"/>
  <c r="K93" i="13" s="1"/>
  <c r="F94" i="13"/>
  <c r="H94" i="13" s="1"/>
  <c r="K94" i="13" s="1"/>
  <c r="F95" i="13"/>
  <c r="H95" i="13" s="1"/>
  <c r="K95" i="13" s="1"/>
  <c r="F96" i="13"/>
  <c r="H96" i="13" s="1"/>
  <c r="K96" i="13" s="1"/>
  <c r="F97" i="13"/>
  <c r="H97" i="13" s="1"/>
  <c r="K97" i="13" s="1"/>
  <c r="F98" i="13"/>
  <c r="H98" i="13" s="1"/>
  <c r="K98" i="13" s="1"/>
  <c r="F99" i="13"/>
  <c r="H99" i="13" s="1"/>
  <c r="K99" i="13" s="1"/>
  <c r="F100" i="13"/>
  <c r="H100" i="13" s="1"/>
  <c r="K100" i="13" s="1"/>
  <c r="F101" i="13"/>
  <c r="H101" i="13" s="1"/>
  <c r="K101" i="13" s="1"/>
  <c r="F102" i="13"/>
  <c r="H102" i="13" s="1"/>
  <c r="K102" i="13" s="1"/>
  <c r="F103" i="13"/>
  <c r="H103" i="13" s="1"/>
  <c r="K103" i="13" s="1"/>
  <c r="F104" i="13"/>
  <c r="H104" i="13" s="1"/>
  <c r="K104" i="13" s="1"/>
  <c r="F105" i="13"/>
  <c r="H105" i="13" s="1"/>
  <c r="K105" i="13" s="1"/>
  <c r="F106" i="13"/>
  <c r="H106" i="13" s="1"/>
  <c r="K106" i="13" s="1"/>
  <c r="F107" i="13"/>
  <c r="H107" i="13" s="1"/>
  <c r="K107" i="13" s="1"/>
  <c r="F108" i="13"/>
  <c r="H108" i="13" s="1"/>
  <c r="K108" i="13" s="1"/>
  <c r="F109" i="13"/>
  <c r="H109" i="13" s="1"/>
  <c r="K109" i="13" s="1"/>
  <c r="F110" i="13"/>
  <c r="H110" i="13" s="1"/>
  <c r="K110" i="13" s="1"/>
  <c r="F111" i="13"/>
  <c r="H111" i="13" s="1"/>
  <c r="K111" i="13" s="1"/>
  <c r="F112" i="13"/>
  <c r="H112" i="13" s="1"/>
  <c r="K112" i="13" s="1"/>
  <c r="F113" i="13"/>
  <c r="H113" i="13" s="1"/>
  <c r="K113" i="13" s="1"/>
  <c r="F114" i="13"/>
  <c r="H114" i="13" s="1"/>
  <c r="K114" i="13" s="1"/>
  <c r="F115" i="13"/>
  <c r="H115" i="13" s="1"/>
  <c r="K115" i="13" s="1"/>
  <c r="F116" i="13"/>
  <c r="H116" i="13" s="1"/>
  <c r="K116" i="13" s="1"/>
  <c r="F117" i="13"/>
  <c r="H117" i="13" s="1"/>
  <c r="K117" i="13" s="1"/>
  <c r="F118" i="13"/>
  <c r="H118" i="13" s="1"/>
  <c r="K118" i="13" s="1"/>
  <c r="F119" i="13"/>
  <c r="H119" i="13" s="1"/>
  <c r="K119" i="13" s="1"/>
  <c r="F120" i="13"/>
  <c r="H120" i="13" s="1"/>
  <c r="K120" i="13" s="1"/>
  <c r="F121" i="13"/>
  <c r="H121" i="13" s="1"/>
  <c r="K121" i="13" s="1"/>
  <c r="F122" i="13"/>
  <c r="H122" i="13" s="1"/>
  <c r="K122" i="13" s="1"/>
  <c r="F123" i="13"/>
  <c r="H123" i="13" s="1"/>
  <c r="K123" i="13" s="1"/>
  <c r="F124" i="13"/>
  <c r="H124" i="13" s="1"/>
  <c r="K124" i="13" s="1"/>
  <c r="F125" i="13"/>
  <c r="H125" i="13" s="1"/>
  <c r="K125" i="13" s="1"/>
  <c r="F126" i="13"/>
  <c r="H126" i="13" s="1"/>
  <c r="K126" i="13" s="1"/>
  <c r="F127" i="13"/>
  <c r="H127" i="13" s="1"/>
  <c r="K127" i="13" s="1"/>
  <c r="F128" i="13"/>
  <c r="H128" i="13" s="1"/>
  <c r="K128" i="13" s="1"/>
  <c r="F129" i="13"/>
  <c r="H129" i="13" s="1"/>
  <c r="K129" i="13" s="1"/>
  <c r="F130" i="13"/>
  <c r="H130" i="13" s="1"/>
  <c r="K130" i="13" s="1"/>
  <c r="F131" i="13"/>
  <c r="H131" i="13" s="1"/>
  <c r="K131" i="13" s="1"/>
  <c r="F132" i="13"/>
  <c r="H132" i="13" s="1"/>
  <c r="K132" i="13" s="1"/>
  <c r="F133" i="13"/>
  <c r="H133" i="13" s="1"/>
  <c r="K133" i="13" s="1"/>
  <c r="F134" i="13"/>
  <c r="H134" i="13" s="1"/>
  <c r="K134" i="13" s="1"/>
  <c r="F135" i="13"/>
  <c r="H135" i="13" s="1"/>
  <c r="K135" i="13" s="1"/>
  <c r="F136" i="13"/>
  <c r="H136" i="13" s="1"/>
  <c r="K136" i="13" s="1"/>
  <c r="F137" i="13"/>
  <c r="H137" i="13" s="1"/>
  <c r="K137" i="13" s="1"/>
  <c r="F138" i="13"/>
  <c r="H138" i="13" s="1"/>
  <c r="K138" i="13" s="1"/>
  <c r="F139" i="13"/>
  <c r="H139" i="13" s="1"/>
  <c r="K139" i="13" s="1"/>
  <c r="F140" i="13"/>
  <c r="H140" i="13" s="1"/>
  <c r="K140" i="13" s="1"/>
  <c r="F141" i="13"/>
  <c r="H141" i="13" s="1"/>
  <c r="K141" i="13" s="1"/>
  <c r="F142" i="13"/>
  <c r="H142" i="13" s="1"/>
  <c r="K142" i="13" s="1"/>
  <c r="F143" i="13"/>
  <c r="H143" i="13" s="1"/>
  <c r="K143" i="13" s="1"/>
  <c r="F144" i="13"/>
  <c r="H144" i="13" s="1"/>
  <c r="K144" i="13" s="1"/>
  <c r="F145" i="13"/>
  <c r="H145" i="13" s="1"/>
  <c r="K145" i="13" s="1"/>
  <c r="F146" i="13"/>
  <c r="H146" i="13" s="1"/>
  <c r="K146" i="13" s="1"/>
  <c r="F147" i="13"/>
  <c r="H147" i="13" s="1"/>
  <c r="K147" i="13" s="1"/>
  <c r="F148" i="13"/>
  <c r="H148" i="13" s="1"/>
  <c r="K148" i="13" s="1"/>
  <c r="F149" i="13"/>
  <c r="H149" i="13" s="1"/>
  <c r="K149" i="13" s="1"/>
  <c r="F150" i="13"/>
  <c r="H150" i="13" s="1"/>
  <c r="K150" i="13" s="1"/>
  <c r="F151" i="13"/>
  <c r="H151" i="13" s="1"/>
  <c r="K151" i="13" s="1"/>
  <c r="F10" i="13"/>
  <c r="H10" i="13" s="1"/>
  <c r="K10" i="13" s="1"/>
  <c r="F9" i="13"/>
  <c r="H9" i="13" s="1"/>
  <c r="K9" i="13" s="1"/>
  <c r="E8" i="13"/>
  <c r="E6" i="13" s="1"/>
  <c r="G8" i="13"/>
  <c r="G6" i="13" s="1"/>
  <c r="I8" i="13"/>
  <c r="I6" i="13" s="1"/>
  <c r="J8" i="13"/>
  <c r="J6" i="13" s="1"/>
  <c r="D8" i="13"/>
  <c r="D6" i="13" s="1"/>
  <c r="E8" i="15"/>
  <c r="G8" i="15"/>
  <c r="H8" i="15"/>
  <c r="K8" i="15"/>
  <c r="L8" i="15"/>
  <c r="N8" i="15"/>
  <c r="O8" i="15"/>
  <c r="E8" i="16"/>
  <c r="G8" i="16"/>
  <c r="H8" i="16"/>
  <c r="K8" i="16"/>
  <c r="L8" i="16"/>
  <c r="N8" i="16"/>
  <c r="O8" i="16"/>
  <c r="D8" i="16"/>
  <c r="E8" i="10"/>
  <c r="F8" i="10"/>
  <c r="G8" i="10"/>
  <c r="K8" i="10"/>
  <c r="L8" i="10"/>
  <c r="M8" i="10"/>
  <c r="D8" i="10"/>
  <c r="I126" i="8"/>
  <c r="F10" i="8"/>
  <c r="I10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I114" i="8" s="1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145" i="8"/>
  <c r="I145" i="8" s="1"/>
  <c r="F146" i="8"/>
  <c r="I146" i="8" s="1"/>
  <c r="F147" i="8"/>
  <c r="I147" i="8" s="1"/>
  <c r="F148" i="8"/>
  <c r="I148" i="8" s="1"/>
  <c r="F149" i="8"/>
  <c r="I149" i="8" s="1"/>
  <c r="F150" i="8"/>
  <c r="I150" i="8" s="1"/>
  <c r="F151" i="8"/>
  <c r="I151" i="8" s="1"/>
  <c r="F9" i="8"/>
  <c r="I9" i="8" s="1"/>
  <c r="G8" i="8"/>
  <c r="G6" i="8" s="1"/>
  <c r="H8" i="8"/>
  <c r="H6" i="8" s="1"/>
  <c r="E8" i="8"/>
  <c r="E6" i="8" s="1"/>
  <c r="D8" i="8"/>
  <c r="D6" i="8" s="1"/>
  <c r="K8" i="13" l="1"/>
  <c r="K6" i="13" s="1"/>
  <c r="I8" i="8"/>
  <c r="I6" i="8" s="1"/>
  <c r="F8" i="8"/>
  <c r="F6" i="8" s="1"/>
  <c r="H8" i="13"/>
  <c r="H6" i="13" s="1"/>
  <c r="F8" i="13"/>
  <c r="F6" i="13" s="1"/>
  <c r="P151" i="15"/>
  <c r="M151" i="15"/>
  <c r="I151" i="15"/>
  <c r="F151" i="15"/>
  <c r="P150" i="15"/>
  <c r="M150" i="15"/>
  <c r="I150" i="15"/>
  <c r="F150" i="15"/>
  <c r="P149" i="15"/>
  <c r="M149" i="15"/>
  <c r="I149" i="15"/>
  <c r="F149" i="15"/>
  <c r="P148" i="15"/>
  <c r="M148" i="15"/>
  <c r="I148" i="15"/>
  <c r="F148" i="15"/>
  <c r="P147" i="15"/>
  <c r="M147" i="15"/>
  <c r="I147" i="15"/>
  <c r="F147" i="15"/>
  <c r="P146" i="15"/>
  <c r="M146" i="15"/>
  <c r="I146" i="15"/>
  <c r="F146" i="15"/>
  <c r="P145" i="15"/>
  <c r="M145" i="15"/>
  <c r="I145" i="15"/>
  <c r="F145" i="15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J138" i="15" s="1"/>
  <c r="P137" i="15"/>
  <c r="M137" i="15"/>
  <c r="I137" i="15"/>
  <c r="F137" i="15"/>
  <c r="P136" i="15"/>
  <c r="M136" i="15"/>
  <c r="I136" i="15"/>
  <c r="F136" i="15"/>
  <c r="J136" i="15" s="1"/>
  <c r="P135" i="15"/>
  <c r="M135" i="15"/>
  <c r="I135" i="15"/>
  <c r="F135" i="15"/>
  <c r="P134" i="15"/>
  <c r="M134" i="15"/>
  <c r="I134" i="15"/>
  <c r="F134" i="15"/>
  <c r="J134" i="15" s="1"/>
  <c r="P133" i="15"/>
  <c r="M133" i="15"/>
  <c r="I133" i="15"/>
  <c r="F133" i="15"/>
  <c r="P132" i="15"/>
  <c r="M132" i="15"/>
  <c r="I132" i="15"/>
  <c r="F132" i="15"/>
  <c r="J132" i="15" s="1"/>
  <c r="P131" i="15"/>
  <c r="M131" i="15"/>
  <c r="I131" i="15"/>
  <c r="F131" i="15"/>
  <c r="P130" i="15"/>
  <c r="M130" i="15"/>
  <c r="I130" i="15"/>
  <c r="F130" i="15"/>
  <c r="J130" i="15" s="1"/>
  <c r="P129" i="15"/>
  <c r="M129" i="15"/>
  <c r="I129" i="15"/>
  <c r="F129" i="15"/>
  <c r="P128" i="15"/>
  <c r="M128" i="15"/>
  <c r="I128" i="15"/>
  <c r="F128" i="15"/>
  <c r="J128" i="15" s="1"/>
  <c r="P127" i="15"/>
  <c r="M127" i="15"/>
  <c r="I127" i="15"/>
  <c r="F127" i="15"/>
  <c r="P126" i="15"/>
  <c r="M126" i="15"/>
  <c r="I126" i="15"/>
  <c r="F126" i="15"/>
  <c r="J126" i="15" s="1"/>
  <c r="P125" i="15"/>
  <c r="M125" i="15"/>
  <c r="I125" i="15"/>
  <c r="F125" i="15"/>
  <c r="P124" i="15"/>
  <c r="M124" i="15"/>
  <c r="I124" i="15"/>
  <c r="F124" i="15"/>
  <c r="J124" i="15" s="1"/>
  <c r="P123" i="15"/>
  <c r="M123" i="15"/>
  <c r="I123" i="15"/>
  <c r="F123" i="15"/>
  <c r="P122" i="15"/>
  <c r="M122" i="15"/>
  <c r="I122" i="15"/>
  <c r="F122" i="15"/>
  <c r="J122" i="15" s="1"/>
  <c r="P121" i="15"/>
  <c r="M121" i="15"/>
  <c r="I121" i="15"/>
  <c r="F121" i="15"/>
  <c r="P120" i="15"/>
  <c r="M120" i="15"/>
  <c r="I120" i="15"/>
  <c r="P119" i="15"/>
  <c r="M119" i="15"/>
  <c r="I119" i="15"/>
  <c r="P118" i="15"/>
  <c r="M118" i="15"/>
  <c r="I118" i="15"/>
  <c r="P117" i="15"/>
  <c r="M117" i="15"/>
  <c r="I117" i="15"/>
  <c r="P116" i="15"/>
  <c r="M116" i="15"/>
  <c r="I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P11" i="15"/>
  <c r="M11" i="15"/>
  <c r="I11" i="15"/>
  <c r="P10" i="15"/>
  <c r="M10" i="15"/>
  <c r="I10" i="15"/>
  <c r="P9" i="15"/>
  <c r="M9" i="15"/>
  <c r="I9" i="15"/>
  <c r="O6" i="15"/>
  <c r="N6" i="15"/>
  <c r="L6" i="15"/>
  <c r="K6" i="15"/>
  <c r="H6" i="15"/>
  <c r="G6" i="15"/>
  <c r="E6" i="15"/>
  <c r="L6" i="10"/>
  <c r="M6" i="10"/>
  <c r="K6" i="10"/>
  <c r="G6" i="10"/>
  <c r="F6" i="10"/>
  <c r="E6" i="10"/>
  <c r="D6" i="10"/>
  <c r="O6" i="16"/>
  <c r="N6" i="16"/>
  <c r="L6" i="16"/>
  <c r="K6" i="16"/>
  <c r="H6" i="16"/>
  <c r="G6" i="16"/>
  <c r="E6" i="16"/>
  <c r="D6" i="16"/>
  <c r="J140" i="15" l="1"/>
  <c r="Q122" i="15"/>
  <c r="Q126" i="15"/>
  <c r="Q130" i="15"/>
  <c r="Q134" i="15"/>
  <c r="Q138" i="15"/>
  <c r="I8" i="15"/>
  <c r="I6" i="15" s="1"/>
  <c r="P8" i="15"/>
  <c r="P6" i="15" s="1"/>
  <c r="M8" i="15"/>
  <c r="M6" i="15" s="1"/>
  <c r="Q128" i="15"/>
  <c r="Q136" i="15"/>
  <c r="Q124" i="15"/>
  <c r="Q132" i="15"/>
  <c r="Q140" i="15"/>
  <c r="J142" i="15"/>
  <c r="Q142" i="15" s="1"/>
  <c r="J144" i="15"/>
  <c r="Q144" i="15" s="1"/>
  <c r="J146" i="15"/>
  <c r="Q146" i="15" s="1"/>
  <c r="J148" i="15"/>
  <c r="Q148" i="15" s="1"/>
  <c r="J150" i="15"/>
  <c r="Q150" i="15" s="1"/>
  <c r="J121" i="15"/>
  <c r="Q121" i="15" s="1"/>
  <c r="J123" i="15"/>
  <c r="Q123" i="15" s="1"/>
  <c r="J125" i="15"/>
  <c r="Q125" i="15" s="1"/>
  <c r="J127" i="15"/>
  <c r="Q127" i="15" s="1"/>
  <c r="J129" i="15"/>
  <c r="Q129" i="15" s="1"/>
  <c r="J131" i="15"/>
  <c r="Q131" i="15" s="1"/>
  <c r="J133" i="15"/>
  <c r="Q133" i="15" s="1"/>
  <c r="J135" i="15"/>
  <c r="Q135" i="15" s="1"/>
  <c r="J137" i="15"/>
  <c r="Q137" i="15" s="1"/>
  <c r="J139" i="15"/>
  <c r="Q139" i="15" s="1"/>
  <c r="J141" i="15"/>
  <c r="Q141" i="15" s="1"/>
  <c r="J143" i="15"/>
  <c r="Q143" i="15" s="1"/>
  <c r="J145" i="15"/>
  <c r="Q145" i="15" s="1"/>
  <c r="J147" i="15"/>
  <c r="Q147" i="15" s="1"/>
  <c r="J149" i="15"/>
  <c r="Q149" i="15" s="1"/>
  <c r="J151" i="15"/>
  <c r="Q151" i="15" s="1"/>
  <c r="P151" i="16"/>
  <c r="M151" i="16"/>
  <c r="I151" i="16"/>
  <c r="F151" i="16"/>
  <c r="J151" i="16" s="1"/>
  <c r="P150" i="16"/>
  <c r="M150" i="16"/>
  <c r="I150" i="16"/>
  <c r="F150" i="16"/>
  <c r="P149" i="16"/>
  <c r="M149" i="16"/>
  <c r="I149" i="16"/>
  <c r="F149" i="16"/>
  <c r="J149" i="16" s="1"/>
  <c r="P148" i="16"/>
  <c r="M148" i="16"/>
  <c r="I148" i="16"/>
  <c r="F148" i="16"/>
  <c r="P147" i="16"/>
  <c r="M147" i="16"/>
  <c r="I147" i="16"/>
  <c r="F147" i="16"/>
  <c r="P146" i="16"/>
  <c r="M146" i="16"/>
  <c r="I146" i="16"/>
  <c r="F146" i="16"/>
  <c r="P145" i="16"/>
  <c r="M145" i="16"/>
  <c r="I145" i="16"/>
  <c r="F145" i="16"/>
  <c r="J145" i="16" s="1"/>
  <c r="P144" i="16"/>
  <c r="M144" i="16"/>
  <c r="I144" i="16"/>
  <c r="F144" i="16"/>
  <c r="P143" i="16"/>
  <c r="M143" i="16"/>
  <c r="I143" i="16"/>
  <c r="F143" i="16"/>
  <c r="J143" i="16" s="1"/>
  <c r="P142" i="16"/>
  <c r="M142" i="16"/>
  <c r="I142" i="16"/>
  <c r="F142" i="16"/>
  <c r="P141" i="16"/>
  <c r="M141" i="16"/>
  <c r="I141" i="16"/>
  <c r="F141" i="16"/>
  <c r="J141" i="16" s="1"/>
  <c r="P140" i="16"/>
  <c r="M140" i="16"/>
  <c r="I140" i="16"/>
  <c r="F140" i="16"/>
  <c r="P139" i="16"/>
  <c r="M139" i="16"/>
  <c r="I139" i="16"/>
  <c r="F139" i="16"/>
  <c r="P138" i="16"/>
  <c r="M138" i="16"/>
  <c r="I138" i="16"/>
  <c r="F138" i="16"/>
  <c r="P137" i="16"/>
  <c r="M137" i="16"/>
  <c r="I137" i="16"/>
  <c r="F137" i="16"/>
  <c r="J137" i="16" s="1"/>
  <c r="P136" i="16"/>
  <c r="M136" i="16"/>
  <c r="I136" i="16"/>
  <c r="F136" i="16"/>
  <c r="P135" i="16"/>
  <c r="M135" i="16"/>
  <c r="I135" i="16"/>
  <c r="F135" i="16"/>
  <c r="J135" i="16" s="1"/>
  <c r="P134" i="16"/>
  <c r="M134" i="16"/>
  <c r="I134" i="16"/>
  <c r="F134" i="16"/>
  <c r="P133" i="16"/>
  <c r="M133" i="16"/>
  <c r="I133" i="16"/>
  <c r="F133" i="16"/>
  <c r="J133" i="16" s="1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J125" i="16" s="1"/>
  <c r="F125" i="16"/>
  <c r="P124" i="16"/>
  <c r="M124" i="16"/>
  <c r="I124" i="16"/>
  <c r="F124" i="16"/>
  <c r="P123" i="16"/>
  <c r="M123" i="16"/>
  <c r="I123" i="16"/>
  <c r="F123" i="16"/>
  <c r="P122" i="16"/>
  <c r="M122" i="16"/>
  <c r="I122" i="16"/>
  <c r="F122" i="16"/>
  <c r="P121" i="16"/>
  <c r="M121" i="16"/>
  <c r="I121" i="16"/>
  <c r="F121" i="16"/>
  <c r="P120" i="16"/>
  <c r="M120" i="16"/>
  <c r="I120" i="16"/>
  <c r="F120" i="16"/>
  <c r="P119" i="16"/>
  <c r="M119" i="16"/>
  <c r="I119" i="16"/>
  <c r="F119" i="16"/>
  <c r="P118" i="16"/>
  <c r="M118" i="16"/>
  <c r="I118" i="16"/>
  <c r="F118" i="16"/>
  <c r="P117" i="16"/>
  <c r="M117" i="16"/>
  <c r="I117" i="16"/>
  <c r="F117" i="16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P108" i="16"/>
  <c r="M108" i="16"/>
  <c r="I108" i="16"/>
  <c r="F108" i="16"/>
  <c r="P107" i="16"/>
  <c r="M107" i="16"/>
  <c r="I107" i="16"/>
  <c r="F107" i="16"/>
  <c r="P106" i="16"/>
  <c r="M106" i="16"/>
  <c r="I106" i="16"/>
  <c r="F106" i="16"/>
  <c r="P105" i="16"/>
  <c r="M105" i="16"/>
  <c r="I105" i="16"/>
  <c r="F105" i="16"/>
  <c r="P104" i="16"/>
  <c r="M104" i="16"/>
  <c r="I104" i="16"/>
  <c r="F104" i="16"/>
  <c r="J104" i="16" s="1"/>
  <c r="P103" i="16"/>
  <c r="M103" i="16"/>
  <c r="I103" i="16"/>
  <c r="F103" i="16"/>
  <c r="P102" i="16"/>
  <c r="M102" i="16"/>
  <c r="I102" i="16"/>
  <c r="F102" i="16"/>
  <c r="P101" i="16"/>
  <c r="M101" i="16"/>
  <c r="I101" i="16"/>
  <c r="F101" i="16"/>
  <c r="P100" i="16"/>
  <c r="M100" i="16"/>
  <c r="I100" i="16"/>
  <c r="F100" i="16"/>
  <c r="P99" i="16"/>
  <c r="M99" i="16"/>
  <c r="I99" i="16"/>
  <c r="F99" i="16"/>
  <c r="P98" i="16"/>
  <c r="M98" i="16"/>
  <c r="I98" i="16"/>
  <c r="F98" i="16"/>
  <c r="P97" i="16"/>
  <c r="M97" i="16"/>
  <c r="I97" i="16"/>
  <c r="F97" i="16"/>
  <c r="P96" i="16"/>
  <c r="M96" i="16"/>
  <c r="I96" i="16"/>
  <c r="F96" i="16"/>
  <c r="P95" i="16"/>
  <c r="M95" i="16"/>
  <c r="I95" i="16"/>
  <c r="F95" i="16"/>
  <c r="P94" i="16"/>
  <c r="M94" i="16"/>
  <c r="I94" i="16"/>
  <c r="F94" i="16"/>
  <c r="P93" i="16"/>
  <c r="M93" i="16"/>
  <c r="I93" i="16"/>
  <c r="F93" i="16"/>
  <c r="P92" i="16"/>
  <c r="M92" i="16"/>
  <c r="I92" i="16"/>
  <c r="F92" i="16"/>
  <c r="P91" i="16"/>
  <c r="M91" i="16"/>
  <c r="I91" i="16"/>
  <c r="F91" i="16"/>
  <c r="P90" i="16"/>
  <c r="M90" i="16"/>
  <c r="I90" i="16"/>
  <c r="F90" i="16"/>
  <c r="P89" i="16"/>
  <c r="M89" i="16"/>
  <c r="I89" i="16"/>
  <c r="F89" i="16"/>
  <c r="P88" i="16"/>
  <c r="M88" i="16"/>
  <c r="I88" i="16"/>
  <c r="F88" i="16"/>
  <c r="J88" i="16" s="1"/>
  <c r="P87" i="16"/>
  <c r="M87" i="16"/>
  <c r="I87" i="16"/>
  <c r="F87" i="16"/>
  <c r="P86" i="16"/>
  <c r="M86" i="16"/>
  <c r="I86" i="16"/>
  <c r="F86" i="16"/>
  <c r="P85" i="16"/>
  <c r="M85" i="16"/>
  <c r="I85" i="16"/>
  <c r="F85" i="16"/>
  <c r="P84" i="16"/>
  <c r="M84" i="16"/>
  <c r="I84" i="16"/>
  <c r="F84" i="16"/>
  <c r="P83" i="16"/>
  <c r="M83" i="16"/>
  <c r="I83" i="16"/>
  <c r="F83" i="16"/>
  <c r="J83" i="16" s="1"/>
  <c r="P82" i="16"/>
  <c r="M82" i="16"/>
  <c r="I82" i="16"/>
  <c r="F82" i="16"/>
  <c r="J82" i="16" s="1"/>
  <c r="P81" i="16"/>
  <c r="M81" i="16"/>
  <c r="I81" i="16"/>
  <c r="F81" i="16"/>
  <c r="J81" i="16" s="1"/>
  <c r="P80" i="16"/>
  <c r="M80" i="16"/>
  <c r="I80" i="16"/>
  <c r="F80" i="16"/>
  <c r="P79" i="16"/>
  <c r="M79" i="16"/>
  <c r="I79" i="16"/>
  <c r="F79" i="16"/>
  <c r="P78" i="16"/>
  <c r="M78" i="16"/>
  <c r="I78" i="16"/>
  <c r="F78" i="16"/>
  <c r="J78" i="16" s="1"/>
  <c r="P77" i="16"/>
  <c r="M77" i="16"/>
  <c r="I77" i="16"/>
  <c r="F77" i="16"/>
  <c r="J77" i="16" s="1"/>
  <c r="P76" i="16"/>
  <c r="M76" i="16"/>
  <c r="I76" i="16"/>
  <c r="F76" i="16"/>
  <c r="P75" i="16"/>
  <c r="M75" i="16"/>
  <c r="I75" i="16"/>
  <c r="F75" i="16"/>
  <c r="J75" i="16" s="1"/>
  <c r="P74" i="16"/>
  <c r="M74" i="16"/>
  <c r="I74" i="16"/>
  <c r="F74" i="16"/>
  <c r="P73" i="16"/>
  <c r="M73" i="16"/>
  <c r="I73" i="16"/>
  <c r="F73" i="16"/>
  <c r="J73" i="16" s="1"/>
  <c r="P72" i="16"/>
  <c r="M72" i="16"/>
  <c r="I72" i="16"/>
  <c r="F72" i="16"/>
  <c r="J72" i="16" s="1"/>
  <c r="Q72" i="16" s="1"/>
  <c r="P71" i="16"/>
  <c r="M71" i="16"/>
  <c r="I71" i="16"/>
  <c r="F71" i="16"/>
  <c r="J71" i="16" s="1"/>
  <c r="P70" i="16"/>
  <c r="M70" i="16"/>
  <c r="I70" i="16"/>
  <c r="F70" i="16"/>
  <c r="P69" i="16"/>
  <c r="M69" i="16"/>
  <c r="I69" i="16"/>
  <c r="F69" i="16"/>
  <c r="J69" i="16" s="1"/>
  <c r="P68" i="16"/>
  <c r="M68" i="16"/>
  <c r="I68" i="16"/>
  <c r="F68" i="16"/>
  <c r="P67" i="16"/>
  <c r="M67" i="16"/>
  <c r="I67" i="16"/>
  <c r="F67" i="16"/>
  <c r="P66" i="16"/>
  <c r="M66" i="16"/>
  <c r="I66" i="16"/>
  <c r="F66" i="16"/>
  <c r="J66" i="16" s="1"/>
  <c r="P65" i="16"/>
  <c r="M65" i="16"/>
  <c r="I65" i="16"/>
  <c r="F65" i="16"/>
  <c r="P64" i="16"/>
  <c r="M64" i="16"/>
  <c r="I64" i="16"/>
  <c r="F64" i="16"/>
  <c r="P63" i="16"/>
  <c r="M63" i="16"/>
  <c r="I63" i="16"/>
  <c r="F63" i="16"/>
  <c r="P62" i="16"/>
  <c r="M62" i="16"/>
  <c r="I62" i="16"/>
  <c r="F62" i="16"/>
  <c r="J62" i="16" s="1"/>
  <c r="Q62" i="16" s="1"/>
  <c r="P61" i="16"/>
  <c r="M61" i="16"/>
  <c r="I61" i="16"/>
  <c r="F61" i="16"/>
  <c r="J61" i="16" s="1"/>
  <c r="P60" i="16"/>
  <c r="M60" i="16"/>
  <c r="I60" i="16"/>
  <c r="F60" i="16"/>
  <c r="P59" i="16"/>
  <c r="M59" i="16"/>
  <c r="I59" i="16"/>
  <c r="F59" i="16"/>
  <c r="J59" i="16" s="1"/>
  <c r="P58" i="16"/>
  <c r="M58" i="16"/>
  <c r="I58" i="16"/>
  <c r="F58" i="16"/>
  <c r="P57" i="16"/>
  <c r="M57" i="16"/>
  <c r="I57" i="16"/>
  <c r="F57" i="16"/>
  <c r="J57" i="16" s="1"/>
  <c r="P56" i="16"/>
  <c r="M56" i="16"/>
  <c r="I56" i="16"/>
  <c r="F56" i="16"/>
  <c r="P55" i="16"/>
  <c r="M55" i="16"/>
  <c r="I55" i="16"/>
  <c r="F55" i="16"/>
  <c r="J55" i="16" s="1"/>
  <c r="P54" i="16"/>
  <c r="M54" i="16"/>
  <c r="I54" i="16"/>
  <c r="F54" i="16"/>
  <c r="P53" i="16"/>
  <c r="M53" i="16"/>
  <c r="I53" i="16"/>
  <c r="F53" i="16"/>
  <c r="J53" i="16" s="1"/>
  <c r="P52" i="16"/>
  <c r="M52" i="16"/>
  <c r="I52" i="16"/>
  <c r="F52" i="16"/>
  <c r="P51" i="16"/>
  <c r="M51" i="16"/>
  <c r="I51" i="16"/>
  <c r="F51" i="16"/>
  <c r="J51" i="16" s="1"/>
  <c r="P50" i="16"/>
  <c r="M50" i="16"/>
  <c r="I50" i="16"/>
  <c r="F50" i="16"/>
  <c r="P49" i="16"/>
  <c r="M49" i="16"/>
  <c r="I49" i="16"/>
  <c r="F49" i="16"/>
  <c r="P48" i="16"/>
  <c r="M48" i="16"/>
  <c r="I48" i="16"/>
  <c r="F48" i="16"/>
  <c r="P47" i="16"/>
  <c r="M47" i="16"/>
  <c r="I47" i="16"/>
  <c r="F47" i="16"/>
  <c r="P46" i="16"/>
  <c r="M46" i="16"/>
  <c r="I46" i="16"/>
  <c r="F46" i="16"/>
  <c r="P45" i="16"/>
  <c r="M45" i="16"/>
  <c r="I45" i="16"/>
  <c r="F45" i="16"/>
  <c r="J45" i="16" s="1"/>
  <c r="P44" i="16"/>
  <c r="M44" i="16"/>
  <c r="I44" i="16"/>
  <c r="F44" i="16"/>
  <c r="P43" i="16"/>
  <c r="M43" i="16"/>
  <c r="I43" i="16"/>
  <c r="F43" i="16"/>
  <c r="J43" i="16" s="1"/>
  <c r="P42" i="16"/>
  <c r="M42" i="16"/>
  <c r="I42" i="16"/>
  <c r="F42" i="16"/>
  <c r="P41" i="16"/>
  <c r="M41" i="16"/>
  <c r="I41" i="16"/>
  <c r="F41" i="16"/>
  <c r="J41" i="16" s="1"/>
  <c r="P40" i="16"/>
  <c r="M40" i="16"/>
  <c r="I40" i="16"/>
  <c r="F40" i="16"/>
  <c r="P39" i="16"/>
  <c r="M39" i="16"/>
  <c r="I39" i="16"/>
  <c r="F39" i="16"/>
  <c r="J39" i="16" s="1"/>
  <c r="P38" i="16"/>
  <c r="M38" i="16"/>
  <c r="I38" i="16"/>
  <c r="F38" i="16"/>
  <c r="P37" i="16"/>
  <c r="M37" i="16"/>
  <c r="I37" i="16"/>
  <c r="F37" i="16"/>
  <c r="J37" i="16" s="1"/>
  <c r="P36" i="16"/>
  <c r="M36" i="16"/>
  <c r="I36" i="16"/>
  <c r="F36" i="16"/>
  <c r="P35" i="16"/>
  <c r="M35" i="16"/>
  <c r="I35" i="16"/>
  <c r="F35" i="16"/>
  <c r="J35" i="16" s="1"/>
  <c r="P34" i="16"/>
  <c r="M34" i="16"/>
  <c r="I34" i="16"/>
  <c r="F34" i="16"/>
  <c r="P33" i="16"/>
  <c r="M33" i="16"/>
  <c r="I33" i="16"/>
  <c r="F33" i="16"/>
  <c r="J33" i="16" s="1"/>
  <c r="P32" i="16"/>
  <c r="M32" i="16"/>
  <c r="I32" i="16"/>
  <c r="F32" i="16"/>
  <c r="P31" i="16"/>
  <c r="M31" i="16"/>
  <c r="I31" i="16"/>
  <c r="F31" i="16"/>
  <c r="J31" i="16" s="1"/>
  <c r="P30" i="16"/>
  <c r="M30" i="16"/>
  <c r="I30" i="16"/>
  <c r="F30" i="16"/>
  <c r="P29" i="16"/>
  <c r="M29" i="16"/>
  <c r="I29" i="16"/>
  <c r="F29" i="16"/>
  <c r="J29" i="16" s="1"/>
  <c r="P28" i="16"/>
  <c r="M28" i="16"/>
  <c r="I28" i="16"/>
  <c r="F28" i="16"/>
  <c r="P27" i="16"/>
  <c r="M27" i="16"/>
  <c r="I27" i="16"/>
  <c r="F27" i="16"/>
  <c r="P26" i="16"/>
  <c r="M26" i="16"/>
  <c r="I26" i="16"/>
  <c r="F26" i="16"/>
  <c r="P25" i="16"/>
  <c r="M25" i="16"/>
  <c r="I25" i="16"/>
  <c r="F25" i="16"/>
  <c r="P24" i="16"/>
  <c r="M24" i="16"/>
  <c r="I24" i="16"/>
  <c r="F24" i="16"/>
  <c r="P23" i="16"/>
  <c r="M23" i="16"/>
  <c r="I23" i="16"/>
  <c r="F23" i="16"/>
  <c r="P22" i="16"/>
  <c r="M22" i="16"/>
  <c r="I22" i="16"/>
  <c r="F22" i="16"/>
  <c r="P21" i="16"/>
  <c r="M21" i="16"/>
  <c r="I21" i="16"/>
  <c r="F21" i="16"/>
  <c r="P20" i="16"/>
  <c r="M20" i="16"/>
  <c r="I20" i="16"/>
  <c r="F20" i="16"/>
  <c r="P19" i="16"/>
  <c r="M19" i="16"/>
  <c r="I19" i="16"/>
  <c r="F19" i="16"/>
  <c r="J19" i="16" s="1"/>
  <c r="P18" i="16"/>
  <c r="M18" i="16"/>
  <c r="I18" i="16"/>
  <c r="F18" i="16"/>
  <c r="P17" i="16"/>
  <c r="M17" i="16"/>
  <c r="I17" i="16"/>
  <c r="F17" i="16"/>
  <c r="P16" i="16"/>
  <c r="M16" i="16"/>
  <c r="I16" i="16"/>
  <c r="F16" i="16"/>
  <c r="P15" i="16"/>
  <c r="M15" i="16"/>
  <c r="I15" i="16"/>
  <c r="F15" i="16"/>
  <c r="P14" i="16"/>
  <c r="M14" i="16"/>
  <c r="I14" i="16"/>
  <c r="F14" i="16"/>
  <c r="P13" i="16"/>
  <c r="M13" i="16"/>
  <c r="I13" i="16"/>
  <c r="F13" i="16"/>
  <c r="P12" i="16"/>
  <c r="M12" i="16"/>
  <c r="I12" i="16"/>
  <c r="F12" i="16"/>
  <c r="P11" i="16"/>
  <c r="M11" i="16"/>
  <c r="I11" i="16"/>
  <c r="F11" i="16"/>
  <c r="P10" i="16"/>
  <c r="M10" i="16"/>
  <c r="I10" i="16"/>
  <c r="F10" i="16"/>
  <c r="P9" i="16"/>
  <c r="M9" i="16"/>
  <c r="I9" i="16"/>
  <c r="F9" i="16"/>
  <c r="H149" i="10"/>
  <c r="I149" i="10"/>
  <c r="N149" i="10"/>
  <c r="H150" i="10"/>
  <c r="J150" i="10" s="1"/>
  <c r="I150" i="10"/>
  <c r="N150" i="10"/>
  <c r="H151" i="10"/>
  <c r="I151" i="10"/>
  <c r="N151" i="10"/>
  <c r="N148" i="10"/>
  <c r="I148" i="10"/>
  <c r="J148" i="10" s="1"/>
  <c r="O148" i="10" s="1"/>
  <c r="H148" i="10"/>
  <c r="N147" i="10"/>
  <c r="I147" i="10"/>
  <c r="H147" i="10"/>
  <c r="N146" i="10"/>
  <c r="I146" i="10"/>
  <c r="H146" i="10"/>
  <c r="J146" i="10" s="1"/>
  <c r="N145" i="10"/>
  <c r="I145" i="10"/>
  <c r="H145" i="10"/>
  <c r="N144" i="10"/>
  <c r="I144" i="10"/>
  <c r="H144" i="10"/>
  <c r="J144" i="10" s="1"/>
  <c r="O144" i="10" s="1"/>
  <c r="N143" i="10"/>
  <c r="I143" i="10"/>
  <c r="H143" i="10"/>
  <c r="N142" i="10"/>
  <c r="I142" i="10"/>
  <c r="H142" i="10"/>
  <c r="N141" i="10"/>
  <c r="I141" i="10"/>
  <c r="H141" i="10"/>
  <c r="N140" i="10"/>
  <c r="I140" i="10"/>
  <c r="H140" i="10"/>
  <c r="J140" i="10" s="1"/>
  <c r="O140" i="10" s="1"/>
  <c r="N139" i="10"/>
  <c r="I139" i="10"/>
  <c r="H139" i="10"/>
  <c r="N138" i="10"/>
  <c r="I138" i="10"/>
  <c r="H138" i="10"/>
  <c r="N137" i="10"/>
  <c r="I137" i="10"/>
  <c r="J137" i="10" s="1"/>
  <c r="O137" i="10" s="1"/>
  <c r="H137" i="10"/>
  <c r="N136" i="10"/>
  <c r="I136" i="10"/>
  <c r="H136" i="10"/>
  <c r="N135" i="10"/>
  <c r="I135" i="10"/>
  <c r="H135" i="10"/>
  <c r="N134" i="10"/>
  <c r="I134" i="10"/>
  <c r="H134" i="10"/>
  <c r="N133" i="10"/>
  <c r="I133" i="10"/>
  <c r="H133" i="10"/>
  <c r="N132" i="10"/>
  <c r="I132" i="10"/>
  <c r="H132" i="10"/>
  <c r="N131" i="10"/>
  <c r="I131" i="10"/>
  <c r="H131" i="10"/>
  <c r="J131" i="10" s="1"/>
  <c r="N130" i="10"/>
  <c r="I130" i="10"/>
  <c r="H130" i="10"/>
  <c r="N129" i="10"/>
  <c r="I129" i="10"/>
  <c r="H129" i="10"/>
  <c r="N128" i="10"/>
  <c r="I128" i="10"/>
  <c r="H128" i="10"/>
  <c r="N127" i="10"/>
  <c r="I127" i="10"/>
  <c r="H127" i="10"/>
  <c r="N126" i="10"/>
  <c r="I126" i="10"/>
  <c r="H126" i="10"/>
  <c r="N125" i="10"/>
  <c r="I125" i="10"/>
  <c r="H125" i="10"/>
  <c r="N124" i="10"/>
  <c r="I124" i="10"/>
  <c r="H124" i="10"/>
  <c r="N123" i="10"/>
  <c r="I123" i="10"/>
  <c r="H123" i="10"/>
  <c r="N122" i="10"/>
  <c r="I122" i="10"/>
  <c r="H122" i="10"/>
  <c r="N121" i="10"/>
  <c r="I121" i="10"/>
  <c r="H121" i="10"/>
  <c r="N120" i="10"/>
  <c r="I120" i="10"/>
  <c r="H120" i="10"/>
  <c r="N119" i="10"/>
  <c r="I119" i="10"/>
  <c r="H119" i="10"/>
  <c r="N118" i="10"/>
  <c r="I118" i="10"/>
  <c r="H118" i="10"/>
  <c r="N117" i="10"/>
  <c r="I117" i="10"/>
  <c r="H117" i="10"/>
  <c r="N116" i="10"/>
  <c r="I116" i="10"/>
  <c r="H116" i="10"/>
  <c r="N115" i="10"/>
  <c r="I115" i="10"/>
  <c r="H115" i="10"/>
  <c r="N114" i="10"/>
  <c r="I114" i="10"/>
  <c r="H114" i="10"/>
  <c r="N113" i="10"/>
  <c r="I113" i="10"/>
  <c r="H113" i="10"/>
  <c r="N112" i="10"/>
  <c r="I112" i="10"/>
  <c r="H112" i="10"/>
  <c r="N111" i="10"/>
  <c r="I111" i="10"/>
  <c r="H111" i="10"/>
  <c r="N110" i="10"/>
  <c r="I110" i="10"/>
  <c r="H110" i="10"/>
  <c r="N109" i="10"/>
  <c r="I109" i="10"/>
  <c r="H109" i="10"/>
  <c r="N108" i="10"/>
  <c r="I108" i="10"/>
  <c r="H108" i="10"/>
  <c r="N107" i="10"/>
  <c r="I107" i="10"/>
  <c r="H107" i="10"/>
  <c r="J107" i="10" s="1"/>
  <c r="N106" i="10"/>
  <c r="I106" i="10"/>
  <c r="H106" i="10"/>
  <c r="N105" i="10"/>
  <c r="I105" i="10"/>
  <c r="H105" i="10"/>
  <c r="N104" i="10"/>
  <c r="I104" i="10"/>
  <c r="H104" i="10"/>
  <c r="N103" i="10"/>
  <c r="I103" i="10"/>
  <c r="H103" i="10"/>
  <c r="N102" i="10"/>
  <c r="I102" i="10"/>
  <c r="H102" i="10"/>
  <c r="N101" i="10"/>
  <c r="I101" i="10"/>
  <c r="H101" i="10"/>
  <c r="N100" i="10"/>
  <c r="I100" i="10"/>
  <c r="H100" i="10"/>
  <c r="N99" i="10"/>
  <c r="I99" i="10"/>
  <c r="H99" i="10"/>
  <c r="N98" i="10"/>
  <c r="I98" i="10"/>
  <c r="H98" i="10"/>
  <c r="N97" i="10"/>
  <c r="I97" i="10"/>
  <c r="H97" i="10"/>
  <c r="N96" i="10"/>
  <c r="I96" i="10"/>
  <c r="H96" i="10"/>
  <c r="N95" i="10"/>
  <c r="I95" i="10"/>
  <c r="H95" i="10"/>
  <c r="N94" i="10"/>
  <c r="I94" i="10"/>
  <c r="H94" i="10"/>
  <c r="N93" i="10"/>
  <c r="I93" i="10"/>
  <c r="H93" i="10"/>
  <c r="N92" i="10"/>
  <c r="I92" i="10"/>
  <c r="H92" i="10"/>
  <c r="N91" i="10"/>
  <c r="I91" i="10"/>
  <c r="H91" i="10"/>
  <c r="N90" i="10"/>
  <c r="I90" i="10"/>
  <c r="H90" i="10"/>
  <c r="N89" i="10"/>
  <c r="I89" i="10"/>
  <c r="J89" i="10" s="1"/>
  <c r="H89" i="10"/>
  <c r="N88" i="10"/>
  <c r="I88" i="10"/>
  <c r="H88" i="10"/>
  <c r="J88" i="10" s="1"/>
  <c r="N87" i="10"/>
  <c r="I87" i="10"/>
  <c r="H87" i="10"/>
  <c r="J87" i="10" s="1"/>
  <c r="N86" i="10"/>
  <c r="I86" i="10"/>
  <c r="H86" i="10"/>
  <c r="J86" i="10" s="1"/>
  <c r="N85" i="10"/>
  <c r="I85" i="10"/>
  <c r="H85" i="10"/>
  <c r="N84" i="10"/>
  <c r="I84" i="10"/>
  <c r="J84" i="10" s="1"/>
  <c r="H84" i="10"/>
  <c r="N83" i="10"/>
  <c r="I83" i="10"/>
  <c r="H83" i="10"/>
  <c r="N82" i="10"/>
  <c r="I82" i="10"/>
  <c r="H82" i="10"/>
  <c r="J82" i="10" s="1"/>
  <c r="N81" i="10"/>
  <c r="I81" i="10"/>
  <c r="H81" i="10"/>
  <c r="N80" i="10"/>
  <c r="I80" i="10"/>
  <c r="H80" i="10"/>
  <c r="N79" i="10"/>
  <c r="I79" i="10"/>
  <c r="H79" i="10"/>
  <c r="N78" i="10"/>
  <c r="I78" i="10"/>
  <c r="H78" i="10"/>
  <c r="N77" i="10"/>
  <c r="I77" i="10"/>
  <c r="H77" i="10"/>
  <c r="N76" i="10"/>
  <c r="I76" i="10"/>
  <c r="H76" i="10"/>
  <c r="N75" i="10"/>
  <c r="I75" i="10"/>
  <c r="H75" i="10"/>
  <c r="N74" i="10"/>
  <c r="I74" i="10"/>
  <c r="H74" i="10"/>
  <c r="J74" i="10" s="1"/>
  <c r="N73" i="10"/>
  <c r="I73" i="10"/>
  <c r="H73" i="10"/>
  <c r="N72" i="10"/>
  <c r="I72" i="10"/>
  <c r="H72" i="10"/>
  <c r="N71" i="10"/>
  <c r="I71" i="10"/>
  <c r="H71" i="10"/>
  <c r="N70" i="10"/>
  <c r="I70" i="10"/>
  <c r="H70" i="10"/>
  <c r="N69" i="10"/>
  <c r="I69" i="10"/>
  <c r="H69" i="10"/>
  <c r="N68" i="10"/>
  <c r="I68" i="10"/>
  <c r="H68" i="10"/>
  <c r="N67" i="10"/>
  <c r="I67" i="10"/>
  <c r="H67" i="10"/>
  <c r="N66" i="10"/>
  <c r="I66" i="10"/>
  <c r="H66" i="10"/>
  <c r="N65" i="10"/>
  <c r="I65" i="10"/>
  <c r="H65" i="10"/>
  <c r="N64" i="10"/>
  <c r="I64" i="10"/>
  <c r="H64" i="10"/>
  <c r="N63" i="10"/>
  <c r="I63" i="10"/>
  <c r="H63" i="10"/>
  <c r="N62" i="10"/>
  <c r="I62" i="10"/>
  <c r="H62" i="10"/>
  <c r="N61" i="10"/>
  <c r="I61" i="10"/>
  <c r="H61" i="10"/>
  <c r="N60" i="10"/>
  <c r="I60" i="10"/>
  <c r="H60" i="10"/>
  <c r="J60" i="10" s="1"/>
  <c r="N59" i="10"/>
  <c r="I59" i="10"/>
  <c r="H59" i="10"/>
  <c r="J59" i="10" s="1"/>
  <c r="O59" i="10" s="1"/>
  <c r="N58" i="10"/>
  <c r="I58" i="10"/>
  <c r="H58" i="10"/>
  <c r="N57" i="10"/>
  <c r="I57" i="10"/>
  <c r="H57" i="10"/>
  <c r="N56" i="10"/>
  <c r="J56" i="10"/>
  <c r="I56" i="10"/>
  <c r="H56" i="10"/>
  <c r="N55" i="10"/>
  <c r="I55" i="10"/>
  <c r="H55" i="10"/>
  <c r="J55" i="10" s="1"/>
  <c r="N54" i="10"/>
  <c r="I54" i="10"/>
  <c r="H54" i="10"/>
  <c r="J54" i="10" s="1"/>
  <c r="O54" i="10" s="1"/>
  <c r="N53" i="10"/>
  <c r="I53" i="10"/>
  <c r="H53" i="10"/>
  <c r="N52" i="10"/>
  <c r="I52" i="10"/>
  <c r="H52" i="10"/>
  <c r="N51" i="10"/>
  <c r="I51" i="10"/>
  <c r="H51" i="10"/>
  <c r="N50" i="10"/>
  <c r="I50" i="10"/>
  <c r="H50" i="10"/>
  <c r="N49" i="10"/>
  <c r="I49" i="10"/>
  <c r="H49" i="10"/>
  <c r="N48" i="10"/>
  <c r="I48" i="10"/>
  <c r="H48" i="10"/>
  <c r="N47" i="10"/>
  <c r="I47" i="10"/>
  <c r="H47" i="10"/>
  <c r="N46" i="10"/>
  <c r="I46" i="10"/>
  <c r="H46" i="10"/>
  <c r="N45" i="10"/>
  <c r="I45" i="10"/>
  <c r="H45" i="10"/>
  <c r="N44" i="10"/>
  <c r="I44" i="10"/>
  <c r="H44" i="10"/>
  <c r="N43" i="10"/>
  <c r="I43" i="10"/>
  <c r="H43" i="10"/>
  <c r="N42" i="10"/>
  <c r="I42" i="10"/>
  <c r="H42" i="10"/>
  <c r="N41" i="10"/>
  <c r="I41" i="10"/>
  <c r="H41" i="10"/>
  <c r="N40" i="10"/>
  <c r="I40" i="10"/>
  <c r="H40" i="10"/>
  <c r="N39" i="10"/>
  <c r="I39" i="10"/>
  <c r="H39" i="10"/>
  <c r="N38" i="10"/>
  <c r="I38" i="10"/>
  <c r="H38" i="10"/>
  <c r="J38" i="10" s="1"/>
  <c r="O38" i="10" s="1"/>
  <c r="N37" i="10"/>
  <c r="I37" i="10"/>
  <c r="H37" i="10"/>
  <c r="N36" i="10"/>
  <c r="I36" i="10"/>
  <c r="H36" i="10"/>
  <c r="N35" i="10"/>
  <c r="I35" i="10"/>
  <c r="H35" i="10"/>
  <c r="N34" i="10"/>
  <c r="I34" i="10"/>
  <c r="H34" i="10"/>
  <c r="N33" i="10"/>
  <c r="I33" i="10"/>
  <c r="H33" i="10"/>
  <c r="N32" i="10"/>
  <c r="I32" i="10"/>
  <c r="H32" i="10"/>
  <c r="N31" i="10"/>
  <c r="I31" i="10"/>
  <c r="H31" i="10"/>
  <c r="N30" i="10"/>
  <c r="I30" i="10"/>
  <c r="H30" i="10"/>
  <c r="N29" i="10"/>
  <c r="I29" i="10"/>
  <c r="H29" i="10"/>
  <c r="J29" i="10" s="1"/>
  <c r="O29" i="10" s="1"/>
  <c r="N28" i="10"/>
  <c r="I28" i="10"/>
  <c r="H28" i="10"/>
  <c r="N27" i="10"/>
  <c r="I27" i="10"/>
  <c r="H27" i="10"/>
  <c r="N26" i="10"/>
  <c r="I26" i="10"/>
  <c r="H26" i="10"/>
  <c r="N25" i="10"/>
  <c r="I25" i="10"/>
  <c r="H25" i="10"/>
  <c r="J25" i="10" s="1"/>
  <c r="N24" i="10"/>
  <c r="I24" i="10"/>
  <c r="H24" i="10"/>
  <c r="N23" i="10"/>
  <c r="I23" i="10"/>
  <c r="H23" i="10"/>
  <c r="N22" i="10"/>
  <c r="I22" i="10"/>
  <c r="H22" i="10"/>
  <c r="N21" i="10"/>
  <c r="I21" i="10"/>
  <c r="H21" i="10"/>
  <c r="N20" i="10"/>
  <c r="I20" i="10"/>
  <c r="H20" i="10"/>
  <c r="N19" i="10"/>
  <c r="I19" i="10"/>
  <c r="H19" i="10"/>
  <c r="N18" i="10"/>
  <c r="I18" i="10"/>
  <c r="H18" i="10"/>
  <c r="N17" i="10"/>
  <c r="I17" i="10"/>
  <c r="H17" i="10"/>
  <c r="J17" i="10" s="1"/>
  <c r="O17" i="10" s="1"/>
  <c r="N16" i="10"/>
  <c r="I16" i="10"/>
  <c r="H16" i="10"/>
  <c r="J16" i="10" s="1"/>
  <c r="N15" i="10"/>
  <c r="I15" i="10"/>
  <c r="H15" i="10"/>
  <c r="N14" i="10"/>
  <c r="I14" i="10"/>
  <c r="H14" i="10"/>
  <c r="N13" i="10"/>
  <c r="I13" i="10"/>
  <c r="H13" i="10"/>
  <c r="N12" i="10"/>
  <c r="I12" i="10"/>
  <c r="H12" i="10"/>
  <c r="N11" i="10"/>
  <c r="I11" i="10"/>
  <c r="H11" i="10"/>
  <c r="N10" i="10"/>
  <c r="I10" i="10"/>
  <c r="H10" i="10"/>
  <c r="N9" i="10"/>
  <c r="I9" i="10"/>
  <c r="H9" i="10"/>
  <c r="J44" i="10" l="1"/>
  <c r="O44" i="10" s="1"/>
  <c r="J52" i="10"/>
  <c r="O86" i="10"/>
  <c r="J151" i="10"/>
  <c r="J68" i="10"/>
  <c r="O68" i="10" s="1"/>
  <c r="J100" i="10"/>
  <c r="J24" i="10"/>
  <c r="O24" i="10" s="1"/>
  <c r="J18" i="10"/>
  <c r="O18" i="10" s="1"/>
  <c r="O55" i="10"/>
  <c r="J57" i="10"/>
  <c r="O57" i="10" s="1"/>
  <c r="J65" i="10"/>
  <c r="O65" i="10" s="1"/>
  <c r="J147" i="10"/>
  <c r="J26" i="10"/>
  <c r="O26" i="10" s="1"/>
  <c r="J34" i="10"/>
  <c r="O34" i="10" s="1"/>
  <c r="J50" i="10"/>
  <c r="O50" i="10" s="1"/>
  <c r="J63" i="10"/>
  <c r="O63" i="10" s="1"/>
  <c r="O89" i="10"/>
  <c r="J92" i="10"/>
  <c r="O151" i="10"/>
  <c r="J19" i="10"/>
  <c r="O19" i="10" s="1"/>
  <c r="J40" i="10"/>
  <c r="O40" i="10" s="1"/>
  <c r="J90" i="10"/>
  <c r="O90" i="10" s="1"/>
  <c r="J119" i="10"/>
  <c r="J127" i="10"/>
  <c r="O127" i="10" s="1"/>
  <c r="J135" i="10"/>
  <c r="O135" i="10" s="1"/>
  <c r="J9" i="10"/>
  <c r="O9" i="10" s="1"/>
  <c r="J43" i="10"/>
  <c r="J72" i="10"/>
  <c r="J80" i="10"/>
  <c r="O80" i="10" s="1"/>
  <c r="O150" i="10"/>
  <c r="O146" i="10"/>
  <c r="J33" i="10"/>
  <c r="O33" i="10" s="1"/>
  <c r="J49" i="10"/>
  <c r="O49" i="10" s="1"/>
  <c r="J104" i="10"/>
  <c r="O104" i="10" s="1"/>
  <c r="J112" i="10"/>
  <c r="O112" i="10" s="1"/>
  <c r="J117" i="10"/>
  <c r="J120" i="10"/>
  <c r="O120" i="10" s="1"/>
  <c r="J125" i="10"/>
  <c r="J128" i="10"/>
  <c r="O128" i="10" s="1"/>
  <c r="J133" i="10"/>
  <c r="O133" i="10" s="1"/>
  <c r="J136" i="10"/>
  <c r="O136" i="10" s="1"/>
  <c r="J149" i="10"/>
  <c r="O149" i="10" s="1"/>
  <c r="Q19" i="16"/>
  <c r="Q31" i="16"/>
  <c r="Q35" i="16"/>
  <c r="Q39" i="16"/>
  <c r="Q43" i="16"/>
  <c r="Q51" i="16"/>
  <c r="J110" i="16"/>
  <c r="J114" i="16"/>
  <c r="Q114" i="16" s="1"/>
  <c r="J9" i="16"/>
  <c r="Q9" i="16" s="1"/>
  <c r="J11" i="16"/>
  <c r="J13" i="16"/>
  <c r="J15" i="16"/>
  <c r="J17" i="16"/>
  <c r="J126" i="16"/>
  <c r="Q126" i="16" s="1"/>
  <c r="J130" i="16"/>
  <c r="Q130" i="16" s="1"/>
  <c r="J142" i="16"/>
  <c r="Q142" i="16" s="1"/>
  <c r="J146" i="16"/>
  <c r="Q146" i="16" s="1"/>
  <c r="J67" i="16"/>
  <c r="Q67" i="16" s="1"/>
  <c r="J93" i="16"/>
  <c r="J95" i="16"/>
  <c r="Q95" i="16" s="1"/>
  <c r="J97" i="16"/>
  <c r="J99" i="16"/>
  <c r="Q99" i="16" s="1"/>
  <c r="J109" i="16"/>
  <c r="Q109" i="16" s="1"/>
  <c r="J111" i="16"/>
  <c r="Q111" i="16" s="1"/>
  <c r="J113" i="16"/>
  <c r="Q113" i="16" s="1"/>
  <c r="J115" i="16"/>
  <c r="Q115" i="16" s="1"/>
  <c r="J117" i="16"/>
  <c r="J119" i="16"/>
  <c r="Q119" i="16" s="1"/>
  <c r="J121" i="16"/>
  <c r="J123" i="16"/>
  <c r="Q123" i="16" s="1"/>
  <c r="Q83" i="16"/>
  <c r="J24" i="16"/>
  <c r="Q24" i="16" s="1"/>
  <c r="J40" i="16"/>
  <c r="Q40" i="16" s="1"/>
  <c r="J46" i="16"/>
  <c r="J50" i="16"/>
  <c r="J131" i="16"/>
  <c r="Q131" i="16" s="1"/>
  <c r="J101" i="16"/>
  <c r="J103" i="16"/>
  <c r="Q103" i="16" s="1"/>
  <c r="J105" i="16"/>
  <c r="Q105" i="16" s="1"/>
  <c r="J107" i="16"/>
  <c r="Q107" i="16" s="1"/>
  <c r="J136" i="16"/>
  <c r="Q136" i="16" s="1"/>
  <c r="J14" i="16"/>
  <c r="Q14" i="16" s="1"/>
  <c r="J18" i="16"/>
  <c r="Q18" i="16" s="1"/>
  <c r="J47" i="16"/>
  <c r="Q47" i="16" s="1"/>
  <c r="J49" i="16"/>
  <c r="Q78" i="16"/>
  <c r="Q55" i="16"/>
  <c r="Q59" i="16"/>
  <c r="Q88" i="16"/>
  <c r="J30" i="16"/>
  <c r="Q30" i="16" s="1"/>
  <c r="J34" i="16"/>
  <c r="Q34" i="16" s="1"/>
  <c r="J63" i="16"/>
  <c r="Q63" i="16" s="1"/>
  <c r="J65" i="16"/>
  <c r="Q65" i="16" s="1"/>
  <c r="J94" i="16"/>
  <c r="Q94" i="16" s="1"/>
  <c r="J98" i="16"/>
  <c r="J127" i="16"/>
  <c r="Q127" i="16" s="1"/>
  <c r="J129" i="16"/>
  <c r="Q11" i="16"/>
  <c r="Q71" i="16"/>
  <c r="Q75" i="16"/>
  <c r="Q104" i="16"/>
  <c r="Q135" i="16"/>
  <c r="J139" i="16"/>
  <c r="Q139" i="16" s="1"/>
  <c r="Q15" i="16"/>
  <c r="Q46" i="16"/>
  <c r="Q110" i="16"/>
  <c r="Q143" i="16"/>
  <c r="Q151" i="16"/>
  <c r="J21" i="16"/>
  <c r="Q21" i="16" s="1"/>
  <c r="J23" i="16"/>
  <c r="Q23" i="16" s="1"/>
  <c r="J25" i="16"/>
  <c r="J27" i="16"/>
  <c r="Q27" i="16" s="1"/>
  <c r="J56" i="16"/>
  <c r="Q56" i="16" s="1"/>
  <c r="J79" i="16"/>
  <c r="Q79" i="16" s="1"/>
  <c r="J85" i="16"/>
  <c r="J87" i="16"/>
  <c r="Q87" i="16" s="1"/>
  <c r="J89" i="16"/>
  <c r="J120" i="16"/>
  <c r="Q120" i="16" s="1"/>
  <c r="J147" i="16"/>
  <c r="Q147" i="16" s="1"/>
  <c r="J10" i="10"/>
  <c r="J20" i="10"/>
  <c r="O20" i="10" s="1"/>
  <c r="J35" i="10"/>
  <c r="O35" i="10" s="1"/>
  <c r="J73" i="10"/>
  <c r="O73" i="10" s="1"/>
  <c r="O107" i="10"/>
  <c r="O131" i="10"/>
  <c r="J141" i="10"/>
  <c r="O141" i="10" s="1"/>
  <c r="J13" i="10"/>
  <c r="O13" i="10" s="1"/>
  <c r="O43" i="10"/>
  <c r="J45" i="10"/>
  <c r="O45" i="10" s="1"/>
  <c r="J48" i="10"/>
  <c r="O48" i="10" s="1"/>
  <c r="J58" i="10"/>
  <c r="O58" i="10" s="1"/>
  <c r="J76" i="10"/>
  <c r="J79" i="10"/>
  <c r="O79" i="10" s="1"/>
  <c r="J102" i="10"/>
  <c r="O102" i="10" s="1"/>
  <c r="J118" i="10"/>
  <c r="O118" i="10" s="1"/>
  <c r="J139" i="10"/>
  <c r="O139" i="10" s="1"/>
  <c r="J28" i="10"/>
  <c r="O28" i="10" s="1"/>
  <c r="O82" i="10"/>
  <c r="O87" i="10"/>
  <c r="O147" i="10"/>
  <c r="J21" i="10"/>
  <c r="O21" i="10" s="1"/>
  <c r="J36" i="10"/>
  <c r="O36" i="10" s="1"/>
  <c r="J46" i="10"/>
  <c r="O46" i="10" s="1"/>
  <c r="J61" i="10"/>
  <c r="O61" i="10" s="1"/>
  <c r="J64" i="10"/>
  <c r="J95" i="10"/>
  <c r="O95" i="10" s="1"/>
  <c r="J105" i="10"/>
  <c r="O105" i="10" s="1"/>
  <c r="J108" i="10"/>
  <c r="O108" i="10" s="1"/>
  <c r="J113" i="10"/>
  <c r="O113" i="10" s="1"/>
  <c r="J116" i="10"/>
  <c r="O116" i="10" s="1"/>
  <c r="J121" i="10"/>
  <c r="O121" i="10" s="1"/>
  <c r="J124" i="10"/>
  <c r="O124" i="10" s="1"/>
  <c r="J129" i="10"/>
  <c r="O129" i="10" s="1"/>
  <c r="J132" i="10"/>
  <c r="O132" i="10" s="1"/>
  <c r="J12" i="10"/>
  <c r="O12" i="10" s="1"/>
  <c r="J22" i="10"/>
  <c r="O22" i="10" s="1"/>
  <c r="J32" i="10"/>
  <c r="O32" i="10" s="1"/>
  <c r="J37" i="10"/>
  <c r="O37" i="10" s="1"/>
  <c r="J42" i="10"/>
  <c r="O42" i="10" s="1"/>
  <c r="J47" i="10"/>
  <c r="O47" i="10" s="1"/>
  <c r="J93" i="10"/>
  <c r="O93" i="10" s="1"/>
  <c r="J96" i="10"/>
  <c r="J138" i="10"/>
  <c r="O138" i="10" s="1"/>
  <c r="O74" i="10"/>
  <c r="J81" i="10"/>
  <c r="O81" i="10" s="1"/>
  <c r="I8" i="10"/>
  <c r="I6" i="10" s="1"/>
  <c r="J106" i="10"/>
  <c r="O106" i="10" s="1"/>
  <c r="J10" i="16"/>
  <c r="Q10" i="16" s="1"/>
  <c r="J26" i="16"/>
  <c r="Q26" i="16" s="1"/>
  <c r="J42" i="16"/>
  <c r="Q42" i="16" s="1"/>
  <c r="J58" i="16"/>
  <c r="Q58" i="16" s="1"/>
  <c r="J74" i="16"/>
  <c r="Q74" i="16" s="1"/>
  <c r="J90" i="16"/>
  <c r="Q90" i="16" s="1"/>
  <c r="P8" i="16"/>
  <c r="P6" i="16" s="1"/>
  <c r="J106" i="16"/>
  <c r="Q106" i="16" s="1"/>
  <c r="J122" i="16"/>
  <c r="Q122" i="16" s="1"/>
  <c r="J138" i="16"/>
  <c r="Q138" i="16" s="1"/>
  <c r="O10" i="10"/>
  <c r="J15" i="10"/>
  <c r="O15" i="10" s="1"/>
  <c r="J31" i="10"/>
  <c r="O31" i="10" s="1"/>
  <c r="J62" i="10"/>
  <c r="O62" i="10" s="1"/>
  <c r="J67" i="10"/>
  <c r="O67" i="10" s="1"/>
  <c r="J69" i="10"/>
  <c r="O69" i="10" s="1"/>
  <c r="N8" i="10"/>
  <c r="N6" i="10" s="1"/>
  <c r="J94" i="10"/>
  <c r="O94" i="10" s="1"/>
  <c r="J99" i="10"/>
  <c r="O99" i="10" s="1"/>
  <c r="J101" i="10"/>
  <c r="O101" i="10" s="1"/>
  <c r="J111" i="10"/>
  <c r="J123" i="10"/>
  <c r="O123" i="10" s="1"/>
  <c r="O125" i="10"/>
  <c r="J130" i="10"/>
  <c r="O130" i="10" s="1"/>
  <c r="J142" i="10"/>
  <c r="O142" i="10" s="1"/>
  <c r="J12" i="16"/>
  <c r="Q12" i="16" s="1"/>
  <c r="J28" i="16"/>
  <c r="Q28" i="16" s="1"/>
  <c r="J44" i="16"/>
  <c r="Q44" i="16" s="1"/>
  <c r="J60" i="16"/>
  <c r="Q60" i="16" s="1"/>
  <c r="J76" i="16"/>
  <c r="Q76" i="16" s="1"/>
  <c r="J92" i="16"/>
  <c r="Q92" i="16" s="1"/>
  <c r="J108" i="16"/>
  <c r="Q108" i="16" s="1"/>
  <c r="J124" i="16"/>
  <c r="Q124" i="16" s="1"/>
  <c r="J140" i="16"/>
  <c r="Q140" i="16" s="1"/>
  <c r="J91" i="10"/>
  <c r="H8" i="10"/>
  <c r="H6" i="10" s="1"/>
  <c r="J11" i="10"/>
  <c r="O11" i="10" s="1"/>
  <c r="J27" i="10"/>
  <c r="O27" i="10" s="1"/>
  <c r="J70" i="10"/>
  <c r="O70" i="10" s="1"/>
  <c r="J75" i="10"/>
  <c r="O75" i="10" s="1"/>
  <c r="J77" i="10"/>
  <c r="O77" i="10" s="1"/>
  <c r="J109" i="10"/>
  <c r="O109" i="10" s="1"/>
  <c r="J114" i="10"/>
  <c r="O114" i="10" s="1"/>
  <c r="J126" i="10"/>
  <c r="O126" i="10" s="1"/>
  <c r="J16" i="16"/>
  <c r="Q16" i="16" s="1"/>
  <c r="J32" i="16"/>
  <c r="Q32" i="16" s="1"/>
  <c r="J48" i="16"/>
  <c r="Q48" i="16" s="1"/>
  <c r="J64" i="16"/>
  <c r="Q64" i="16" s="1"/>
  <c r="J80" i="16"/>
  <c r="Q80" i="16" s="1"/>
  <c r="J96" i="16"/>
  <c r="Q96" i="16" s="1"/>
  <c r="J112" i="16"/>
  <c r="Q112" i="16" s="1"/>
  <c r="J128" i="16"/>
  <c r="Q128" i="16" s="1"/>
  <c r="J144" i="16"/>
  <c r="Q144" i="16" s="1"/>
  <c r="J97" i="10"/>
  <c r="O97" i="10" s="1"/>
  <c r="Q50" i="16"/>
  <c r="Q66" i="16"/>
  <c r="Q82" i="16"/>
  <c r="F8" i="16"/>
  <c r="F6" i="16" s="1"/>
  <c r="Q98" i="16"/>
  <c r="J23" i="10"/>
  <c r="O23" i="10" s="1"/>
  <c r="J39" i="10"/>
  <c r="O39" i="10" s="1"/>
  <c r="J41" i="10"/>
  <c r="O41" i="10" s="1"/>
  <c r="J51" i="10"/>
  <c r="O51" i="10" s="1"/>
  <c r="J53" i="10"/>
  <c r="O53" i="10" s="1"/>
  <c r="J78" i="10"/>
  <c r="O78" i="10" s="1"/>
  <c r="J83" i="10"/>
  <c r="O83" i="10" s="1"/>
  <c r="J85" i="10"/>
  <c r="O85" i="10" s="1"/>
  <c r="J110" i="10"/>
  <c r="O110" i="10" s="1"/>
  <c r="J143" i="10"/>
  <c r="J145" i="10"/>
  <c r="O145" i="10" s="1"/>
  <c r="J20" i="16"/>
  <c r="Q20" i="16" s="1"/>
  <c r="J36" i="16"/>
  <c r="Q36" i="16" s="1"/>
  <c r="J52" i="16"/>
  <c r="Q52" i="16" s="1"/>
  <c r="J68" i="16"/>
  <c r="Q68" i="16" s="1"/>
  <c r="J84" i="16"/>
  <c r="Q84" i="16" s="1"/>
  <c r="I8" i="16"/>
  <c r="I6" i="16" s="1"/>
  <c r="J100" i="16"/>
  <c r="Q100" i="16" s="1"/>
  <c r="J116" i="16"/>
  <c r="Q116" i="16" s="1"/>
  <c r="J132" i="16"/>
  <c r="Q132" i="16" s="1"/>
  <c r="J148" i="16"/>
  <c r="Q148" i="16" s="1"/>
  <c r="M8" i="16"/>
  <c r="M6" i="16" s="1"/>
  <c r="J14" i="10"/>
  <c r="O14" i="10" s="1"/>
  <c r="O25" i="10"/>
  <c r="J30" i="10"/>
  <c r="O30" i="10" s="1"/>
  <c r="J66" i="10"/>
  <c r="O66" i="10" s="1"/>
  <c r="J71" i="10"/>
  <c r="O71" i="10" s="1"/>
  <c r="J98" i="10"/>
  <c r="O98" i="10" s="1"/>
  <c r="J103" i="10"/>
  <c r="O103" i="10" s="1"/>
  <c r="J115" i="10"/>
  <c r="O115" i="10" s="1"/>
  <c r="O117" i="10"/>
  <c r="J122" i="10"/>
  <c r="O122" i="10" s="1"/>
  <c r="J134" i="10"/>
  <c r="O134" i="10" s="1"/>
  <c r="J22" i="16"/>
  <c r="Q22" i="16" s="1"/>
  <c r="J38" i="16"/>
  <c r="Q38" i="16" s="1"/>
  <c r="J54" i="16"/>
  <c r="Q54" i="16" s="1"/>
  <c r="J70" i="16"/>
  <c r="Q70" i="16" s="1"/>
  <c r="J86" i="16"/>
  <c r="Q86" i="16" s="1"/>
  <c r="J91" i="16"/>
  <c r="J102" i="16"/>
  <c r="Q102" i="16" s="1"/>
  <c r="J118" i="16"/>
  <c r="Q118" i="16" s="1"/>
  <c r="J134" i="16"/>
  <c r="Q134" i="16" s="1"/>
  <c r="J150" i="16"/>
  <c r="Q150" i="16" s="1"/>
  <c r="F120" i="15"/>
  <c r="J120" i="15" s="1"/>
  <c r="Q120" i="15" s="1"/>
  <c r="Q13" i="16"/>
  <c r="Q17" i="16"/>
  <c r="Q25" i="16"/>
  <c r="Q29" i="16"/>
  <c r="Q33" i="16"/>
  <c r="Q37" i="16"/>
  <c r="Q41" i="16"/>
  <c r="Q45" i="16"/>
  <c r="Q49" i="16"/>
  <c r="Q53" i="16"/>
  <c r="Q57" i="16"/>
  <c r="Q61" i="16"/>
  <c r="Q69" i="16"/>
  <c r="Q73" i="16"/>
  <c r="Q77" i="16"/>
  <c r="Q81" i="16"/>
  <c r="Q85" i="16"/>
  <c r="Q89" i="16"/>
  <c r="Q93" i="16"/>
  <c r="Q97" i="16"/>
  <c r="Q101" i="16"/>
  <c r="Q117" i="16"/>
  <c r="Q121" i="16"/>
  <c r="Q125" i="16"/>
  <c r="Q129" i="16"/>
  <c r="Q133" i="16"/>
  <c r="Q137" i="16"/>
  <c r="Q141" i="16"/>
  <c r="Q145" i="16"/>
  <c r="Q149" i="16"/>
  <c r="O111" i="10"/>
  <c r="O119" i="10"/>
  <c r="O143" i="10"/>
  <c r="O16" i="10"/>
  <c r="O52" i="10"/>
  <c r="O56" i="10"/>
  <c r="O60" i="10"/>
  <c r="O64" i="10"/>
  <c r="O72" i="10"/>
  <c r="O76" i="10"/>
  <c r="O84" i="10"/>
  <c r="O88" i="10"/>
  <c r="O92" i="10"/>
  <c r="O96" i="10"/>
  <c r="O100" i="10"/>
  <c r="Q91" i="16" l="1"/>
  <c r="J8" i="16"/>
  <c r="J6" i="16" s="1"/>
  <c r="O91" i="10"/>
  <c r="O8" i="10" s="1"/>
  <c r="O6" i="10" s="1"/>
  <c r="J8" i="10"/>
  <c r="J6" i="10" s="1"/>
  <c r="F119" i="15"/>
  <c r="J119" i="15" s="1"/>
  <c r="Q119" i="15" s="1"/>
  <c r="Q8" i="16" l="1"/>
  <c r="F118" i="15"/>
  <c r="J118" i="15" s="1"/>
  <c r="Q118" i="15" s="1"/>
  <c r="Q6" i="16" l="1"/>
  <c r="F117" i="15"/>
  <c r="J117" i="15" s="1"/>
  <c r="Q117" i="15" s="1"/>
  <c r="G13" i="18"/>
  <c r="H13" i="18"/>
  <c r="I13" i="18"/>
  <c r="K13" i="18"/>
  <c r="G14" i="18"/>
  <c r="H14" i="18"/>
  <c r="I14" i="18"/>
  <c r="K14" i="18"/>
  <c r="G15" i="18"/>
  <c r="H15" i="18"/>
  <c r="I15" i="18"/>
  <c r="K15" i="18"/>
  <c r="G16" i="18"/>
  <c r="H16" i="18"/>
  <c r="I16" i="18"/>
  <c r="K16" i="18"/>
  <c r="G17" i="18"/>
  <c r="H17" i="18"/>
  <c r="I17" i="18"/>
  <c r="K17" i="18"/>
  <c r="G18" i="18"/>
  <c r="H18" i="18"/>
  <c r="I18" i="18"/>
  <c r="K18" i="18"/>
  <c r="G19" i="18"/>
  <c r="H19" i="18"/>
  <c r="I19" i="18"/>
  <c r="K19" i="18"/>
  <c r="G20" i="18"/>
  <c r="H20" i="18"/>
  <c r="I20" i="18"/>
  <c r="K20" i="18"/>
  <c r="G21" i="18"/>
  <c r="H21" i="18"/>
  <c r="I21" i="18"/>
  <c r="K21" i="18"/>
  <c r="G22" i="18"/>
  <c r="H22" i="18"/>
  <c r="I22" i="18"/>
  <c r="K22" i="18"/>
  <c r="G23" i="18"/>
  <c r="H23" i="18"/>
  <c r="I23" i="18"/>
  <c r="K23" i="18"/>
  <c r="G24" i="18"/>
  <c r="H24" i="18"/>
  <c r="I24" i="18"/>
  <c r="K24" i="18"/>
  <c r="G25" i="18"/>
  <c r="H25" i="18"/>
  <c r="I25" i="18"/>
  <c r="K25" i="18"/>
  <c r="G26" i="18"/>
  <c r="H26" i="18"/>
  <c r="I26" i="18"/>
  <c r="K26" i="18"/>
  <c r="G27" i="18"/>
  <c r="H27" i="18"/>
  <c r="I27" i="18"/>
  <c r="K27" i="18"/>
  <c r="G28" i="18"/>
  <c r="H28" i="18"/>
  <c r="I28" i="18"/>
  <c r="K28" i="18"/>
  <c r="G29" i="18"/>
  <c r="H29" i="18"/>
  <c r="I29" i="18"/>
  <c r="K29" i="18"/>
  <c r="G30" i="18"/>
  <c r="H30" i="18"/>
  <c r="I30" i="18"/>
  <c r="K30" i="18"/>
  <c r="G31" i="18"/>
  <c r="H31" i="18"/>
  <c r="I31" i="18"/>
  <c r="K31" i="18"/>
  <c r="G32" i="18"/>
  <c r="H32" i="18"/>
  <c r="I32" i="18"/>
  <c r="K32" i="18"/>
  <c r="G33" i="18"/>
  <c r="H33" i="18"/>
  <c r="I33" i="18"/>
  <c r="K33" i="18"/>
  <c r="G34" i="18"/>
  <c r="H34" i="18"/>
  <c r="I34" i="18"/>
  <c r="K34" i="18"/>
  <c r="G35" i="18"/>
  <c r="H35" i="18"/>
  <c r="I35" i="18"/>
  <c r="K35" i="18"/>
  <c r="G36" i="18"/>
  <c r="H36" i="18"/>
  <c r="I36" i="18"/>
  <c r="K36" i="18"/>
  <c r="G37" i="18"/>
  <c r="H37" i="18"/>
  <c r="I37" i="18"/>
  <c r="K37" i="18"/>
  <c r="G38" i="18"/>
  <c r="H38" i="18"/>
  <c r="I38" i="18"/>
  <c r="K38" i="18"/>
  <c r="G39" i="18"/>
  <c r="H39" i="18"/>
  <c r="I39" i="18"/>
  <c r="K39" i="18"/>
  <c r="G40" i="18"/>
  <c r="H40" i="18"/>
  <c r="I40" i="18"/>
  <c r="K40" i="18"/>
  <c r="G41" i="18"/>
  <c r="H41" i="18"/>
  <c r="I41" i="18"/>
  <c r="K41" i="18"/>
  <c r="G42" i="18"/>
  <c r="H42" i="18"/>
  <c r="I42" i="18"/>
  <c r="K42" i="18"/>
  <c r="G43" i="18"/>
  <c r="H43" i="18"/>
  <c r="I43" i="18"/>
  <c r="K43" i="18"/>
  <c r="G44" i="18"/>
  <c r="H44" i="18"/>
  <c r="I44" i="18"/>
  <c r="K44" i="18"/>
  <c r="G45" i="18"/>
  <c r="H45" i="18"/>
  <c r="I45" i="18"/>
  <c r="K45" i="18"/>
  <c r="G46" i="18"/>
  <c r="H46" i="18"/>
  <c r="I46" i="18"/>
  <c r="K46" i="18"/>
  <c r="G47" i="18"/>
  <c r="H47" i="18"/>
  <c r="I47" i="18"/>
  <c r="K47" i="18"/>
  <c r="G48" i="18"/>
  <c r="H48" i="18"/>
  <c r="I48" i="18"/>
  <c r="K48" i="18"/>
  <c r="G49" i="18"/>
  <c r="H49" i="18"/>
  <c r="I49" i="18"/>
  <c r="K49" i="18"/>
  <c r="G50" i="18"/>
  <c r="H50" i="18"/>
  <c r="I50" i="18"/>
  <c r="K50" i="18"/>
  <c r="G51" i="18"/>
  <c r="H51" i="18"/>
  <c r="I51" i="18"/>
  <c r="K51" i="18"/>
  <c r="G52" i="18"/>
  <c r="H52" i="18"/>
  <c r="I52" i="18"/>
  <c r="K52" i="18"/>
  <c r="G53" i="18"/>
  <c r="H53" i="18"/>
  <c r="I53" i="18"/>
  <c r="K53" i="18"/>
  <c r="G54" i="18"/>
  <c r="H54" i="18"/>
  <c r="I54" i="18"/>
  <c r="K54" i="18"/>
  <c r="G55" i="18"/>
  <c r="H55" i="18"/>
  <c r="I55" i="18"/>
  <c r="K55" i="18"/>
  <c r="G56" i="18"/>
  <c r="H56" i="18"/>
  <c r="I56" i="18"/>
  <c r="K56" i="18"/>
  <c r="G57" i="18"/>
  <c r="H57" i="18"/>
  <c r="I57" i="18"/>
  <c r="K57" i="18"/>
  <c r="G58" i="18"/>
  <c r="H58" i="18"/>
  <c r="I58" i="18"/>
  <c r="K58" i="18"/>
  <c r="G59" i="18"/>
  <c r="H59" i="18"/>
  <c r="I59" i="18"/>
  <c r="K59" i="18"/>
  <c r="G60" i="18"/>
  <c r="H60" i="18"/>
  <c r="I60" i="18"/>
  <c r="K60" i="18"/>
  <c r="G61" i="18"/>
  <c r="H61" i="18"/>
  <c r="I61" i="18"/>
  <c r="K61" i="18"/>
  <c r="G62" i="18"/>
  <c r="H62" i="18"/>
  <c r="I62" i="18"/>
  <c r="K62" i="18"/>
  <c r="G63" i="18"/>
  <c r="H63" i="18"/>
  <c r="I63" i="18"/>
  <c r="K63" i="18"/>
  <c r="G64" i="18"/>
  <c r="H64" i="18"/>
  <c r="I64" i="18"/>
  <c r="K64" i="18"/>
  <c r="G65" i="18"/>
  <c r="H65" i="18"/>
  <c r="I65" i="18"/>
  <c r="K65" i="18"/>
  <c r="G66" i="18"/>
  <c r="H66" i="18"/>
  <c r="I66" i="18"/>
  <c r="K66" i="18"/>
  <c r="G67" i="18"/>
  <c r="H67" i="18"/>
  <c r="I67" i="18"/>
  <c r="K67" i="18"/>
  <c r="G68" i="18"/>
  <c r="H68" i="18"/>
  <c r="I68" i="18"/>
  <c r="K68" i="18"/>
  <c r="G69" i="18"/>
  <c r="H69" i="18"/>
  <c r="I69" i="18"/>
  <c r="K69" i="18"/>
  <c r="G70" i="18"/>
  <c r="H70" i="18"/>
  <c r="I70" i="18"/>
  <c r="K70" i="18"/>
  <c r="G71" i="18"/>
  <c r="H71" i="18"/>
  <c r="I71" i="18"/>
  <c r="K71" i="18"/>
  <c r="G72" i="18"/>
  <c r="H72" i="18"/>
  <c r="I72" i="18"/>
  <c r="K72" i="18"/>
  <c r="G73" i="18"/>
  <c r="H73" i="18"/>
  <c r="I73" i="18"/>
  <c r="K73" i="18"/>
  <c r="G74" i="18"/>
  <c r="H74" i="18"/>
  <c r="I74" i="18"/>
  <c r="K74" i="18"/>
  <c r="G75" i="18"/>
  <c r="H75" i="18"/>
  <c r="I75" i="18"/>
  <c r="K75" i="18"/>
  <c r="G76" i="18"/>
  <c r="H76" i="18"/>
  <c r="I76" i="18"/>
  <c r="K76" i="18"/>
  <c r="G77" i="18"/>
  <c r="H77" i="18"/>
  <c r="I77" i="18"/>
  <c r="K77" i="18"/>
  <c r="G78" i="18"/>
  <c r="H78" i="18"/>
  <c r="I78" i="18"/>
  <c r="K78" i="18"/>
  <c r="G79" i="18"/>
  <c r="H79" i="18"/>
  <c r="I79" i="18"/>
  <c r="K79" i="18"/>
  <c r="G80" i="18"/>
  <c r="H80" i="18"/>
  <c r="I80" i="18"/>
  <c r="K80" i="18"/>
  <c r="G81" i="18"/>
  <c r="H81" i="18"/>
  <c r="I81" i="18"/>
  <c r="K81" i="18"/>
  <c r="G82" i="18"/>
  <c r="H82" i="18"/>
  <c r="I82" i="18"/>
  <c r="K82" i="18"/>
  <c r="G83" i="18"/>
  <c r="H83" i="18"/>
  <c r="I83" i="18"/>
  <c r="K83" i="18"/>
  <c r="G84" i="18"/>
  <c r="H84" i="18"/>
  <c r="I84" i="18"/>
  <c r="K84" i="18"/>
  <c r="G85" i="18"/>
  <c r="H85" i="18"/>
  <c r="I85" i="18"/>
  <c r="K85" i="18"/>
  <c r="G86" i="18"/>
  <c r="H86" i="18"/>
  <c r="I86" i="18"/>
  <c r="K86" i="18"/>
  <c r="G87" i="18"/>
  <c r="H87" i="18"/>
  <c r="I87" i="18"/>
  <c r="K87" i="18"/>
  <c r="G88" i="18"/>
  <c r="H88" i="18"/>
  <c r="I88" i="18"/>
  <c r="K88" i="18"/>
  <c r="G89" i="18"/>
  <c r="H89" i="18"/>
  <c r="I89" i="18"/>
  <c r="K89" i="18"/>
  <c r="G90" i="18"/>
  <c r="H90" i="18"/>
  <c r="I90" i="18"/>
  <c r="K90" i="18"/>
  <c r="G91" i="18"/>
  <c r="H91" i="18"/>
  <c r="I91" i="18"/>
  <c r="K91" i="18"/>
  <c r="G92" i="18"/>
  <c r="H92" i="18"/>
  <c r="I92" i="18"/>
  <c r="K92" i="18"/>
  <c r="G93" i="18"/>
  <c r="H93" i="18"/>
  <c r="I93" i="18"/>
  <c r="K93" i="18"/>
  <c r="G94" i="18"/>
  <c r="H94" i="18"/>
  <c r="I94" i="18"/>
  <c r="K94" i="18"/>
  <c r="G95" i="18"/>
  <c r="H95" i="18"/>
  <c r="I95" i="18"/>
  <c r="K95" i="18"/>
  <c r="G96" i="18"/>
  <c r="H96" i="18"/>
  <c r="I96" i="18"/>
  <c r="K96" i="18"/>
  <c r="G97" i="18"/>
  <c r="H97" i="18"/>
  <c r="I97" i="18"/>
  <c r="K97" i="18"/>
  <c r="G98" i="18"/>
  <c r="H98" i="18"/>
  <c r="I98" i="18"/>
  <c r="K98" i="18"/>
  <c r="G99" i="18"/>
  <c r="H99" i="18"/>
  <c r="I99" i="18"/>
  <c r="K99" i="18"/>
  <c r="G100" i="18"/>
  <c r="H100" i="18"/>
  <c r="I100" i="18"/>
  <c r="K100" i="18"/>
  <c r="G101" i="18"/>
  <c r="H101" i="18"/>
  <c r="I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K114" i="18"/>
  <c r="G115" i="18"/>
  <c r="H115" i="18"/>
  <c r="I115" i="18"/>
  <c r="K115" i="18"/>
  <c r="G116" i="18"/>
  <c r="H116" i="18"/>
  <c r="I116" i="18"/>
  <c r="K116" i="18"/>
  <c r="G117" i="18"/>
  <c r="H117" i="18"/>
  <c r="I117" i="18"/>
  <c r="J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G145" i="18"/>
  <c r="H145" i="18"/>
  <c r="I145" i="18"/>
  <c r="J145" i="18"/>
  <c r="K145" i="18"/>
  <c r="G146" i="18"/>
  <c r="H146" i="18"/>
  <c r="I146" i="18"/>
  <c r="J146" i="18"/>
  <c r="K146" i="18"/>
  <c r="G147" i="18"/>
  <c r="H147" i="18"/>
  <c r="I147" i="18"/>
  <c r="J147" i="18"/>
  <c r="K147" i="18"/>
  <c r="G148" i="18"/>
  <c r="H148" i="18"/>
  <c r="I148" i="18"/>
  <c r="J148" i="18"/>
  <c r="K148" i="18"/>
  <c r="G149" i="18"/>
  <c r="H149" i="18"/>
  <c r="I149" i="18"/>
  <c r="J149" i="18"/>
  <c r="K149" i="18"/>
  <c r="G150" i="18"/>
  <c r="H150" i="18"/>
  <c r="I150" i="18"/>
  <c r="J150" i="18"/>
  <c r="K150" i="18"/>
  <c r="G151" i="18"/>
  <c r="H151" i="18"/>
  <c r="I151" i="18"/>
  <c r="J151" i="18"/>
  <c r="K151" i="18"/>
  <c r="K12" i="18"/>
  <c r="I12" i="18"/>
  <c r="H12" i="18"/>
  <c r="G12" i="18"/>
  <c r="K11" i="18"/>
  <c r="I11" i="18"/>
  <c r="H11" i="18"/>
  <c r="G11" i="18"/>
  <c r="K10" i="18"/>
  <c r="I10" i="18"/>
  <c r="H10" i="18"/>
  <c r="G10" i="18"/>
  <c r="K9" i="18"/>
  <c r="I9" i="18"/>
  <c r="H9" i="18"/>
  <c r="G9" i="18"/>
  <c r="K7" i="18"/>
  <c r="J7" i="18"/>
  <c r="I7" i="18"/>
  <c r="H7" i="18"/>
  <c r="G7" i="18"/>
  <c r="F151" i="18"/>
  <c r="E151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F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K8" i="18" l="1"/>
  <c r="K6" i="18" s="1"/>
  <c r="I8" i="18"/>
  <c r="I6" i="18" s="1"/>
  <c r="F8" i="18"/>
  <c r="F6" i="18" s="1"/>
  <c r="H8" i="18"/>
  <c r="H6" i="18" s="1"/>
  <c r="G8" i="18"/>
  <c r="G6" i="18" s="1"/>
  <c r="F116" i="15"/>
  <c r="J116" i="15" s="1"/>
  <c r="Q116" i="15" s="1"/>
  <c r="D147" i="18"/>
  <c r="D7" i="18"/>
  <c r="D149" i="18"/>
  <c r="D130" i="18"/>
  <c r="D118" i="18"/>
  <c r="D120" i="18"/>
  <c r="D134" i="18"/>
  <c r="F115" i="15" l="1"/>
  <c r="J115" i="15" s="1"/>
  <c r="Q115" i="15" s="1"/>
  <c r="J116" i="18"/>
  <c r="D116" i="18" s="1"/>
  <c r="D122" i="18"/>
  <c r="D138" i="18"/>
  <c r="D127" i="18"/>
  <c r="D146" i="18"/>
  <c r="D139" i="18"/>
  <c r="D144" i="18"/>
  <c r="D117" i="18"/>
  <c r="D150" i="18"/>
  <c r="D143" i="18"/>
  <c r="D132" i="18"/>
  <c r="D140" i="18"/>
  <c r="D141" i="18"/>
  <c r="D148" i="18"/>
  <c r="D133" i="18"/>
  <c r="D121" i="18"/>
  <c r="D126" i="18"/>
  <c r="D135" i="18"/>
  <c r="D123" i="18"/>
  <c r="D142" i="18"/>
  <c r="D136" i="18"/>
  <c r="D119" i="18"/>
  <c r="D145" i="18"/>
  <c r="D124" i="18"/>
  <c r="D131" i="18"/>
  <c r="D151" i="18"/>
  <c r="D137" i="18"/>
  <c r="D125" i="18"/>
  <c r="J115" i="18" l="1"/>
  <c r="D115" i="18" s="1"/>
  <c r="F114" i="15"/>
  <c r="J114" i="15" s="1"/>
  <c r="Q114" i="15" s="1"/>
  <c r="I8" i="14"/>
  <c r="I6" i="14" s="1"/>
  <c r="H8" i="14"/>
  <c r="H6" i="14" s="1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F113" i="15" l="1"/>
  <c r="J113" i="15" s="1"/>
  <c r="Q113" i="15" s="1"/>
  <c r="J114" i="18"/>
  <c r="D114" i="18" s="1"/>
  <c r="G8" i="14"/>
  <c r="G6" i="14" s="1"/>
  <c r="I128" i="12"/>
  <c r="E128" i="18" s="1"/>
  <c r="J113" i="18" l="1"/>
  <c r="D113" i="18" s="1"/>
  <c r="F112" i="15"/>
  <c r="J112" i="15" s="1"/>
  <c r="Q112" i="15" s="1"/>
  <c r="D128" i="18"/>
  <c r="I129" i="12"/>
  <c r="E129" i="18" s="1"/>
  <c r="D129" i="18" s="1"/>
  <c r="G8" i="12"/>
  <c r="G6" i="12" s="1"/>
  <c r="J112" i="18" l="1"/>
  <c r="D112" i="18" s="1"/>
  <c r="F111" i="15"/>
  <c r="J111" i="15" s="1"/>
  <c r="Q111" i="15" s="1"/>
  <c r="E8" i="18"/>
  <c r="E6" i="18" s="1"/>
  <c r="I8" i="12"/>
  <c r="J111" i="18" l="1"/>
  <c r="D111" i="18" s="1"/>
  <c r="F110" i="15"/>
  <c r="J110" i="15" s="1"/>
  <c r="Q110" i="15" s="1"/>
  <c r="I6" i="12"/>
  <c r="J110" i="18" l="1"/>
  <c r="D110" i="18" s="1"/>
  <c r="F109" i="15"/>
  <c r="J109" i="15" s="1"/>
  <c r="Q109" i="15" s="1"/>
  <c r="F108" i="15" l="1"/>
  <c r="J108" i="15" s="1"/>
  <c r="Q108" i="15" s="1"/>
  <c r="J109" i="18"/>
  <c r="D109" i="18" s="1"/>
  <c r="J108" i="18" l="1"/>
  <c r="D108" i="18" s="1"/>
  <c r="F107" i="15"/>
  <c r="J107" i="15" s="1"/>
  <c r="Q107" i="15" s="1"/>
  <c r="J107" i="18" l="1"/>
  <c r="D107" i="18" s="1"/>
  <c r="F106" i="15"/>
  <c r="J106" i="15" s="1"/>
  <c r="Q106" i="15" s="1"/>
  <c r="F105" i="15" l="1"/>
  <c r="J105" i="15" s="1"/>
  <c r="Q105" i="15" s="1"/>
  <c r="J106" i="18"/>
  <c r="D106" i="18" s="1"/>
  <c r="F104" i="15" l="1"/>
  <c r="J104" i="15" s="1"/>
  <c r="Q104" i="15" s="1"/>
  <c r="J105" i="18"/>
  <c r="D105" i="18" s="1"/>
  <c r="J104" i="18" l="1"/>
  <c r="D104" i="18" s="1"/>
  <c r="F103" i="15"/>
  <c r="J103" i="15" s="1"/>
  <c r="Q103" i="15" s="1"/>
  <c r="J103" i="18" l="1"/>
  <c r="D103" i="18" s="1"/>
  <c r="F102" i="15"/>
  <c r="J102" i="15" s="1"/>
  <c r="Q102" i="15" s="1"/>
  <c r="J102" i="18" l="1"/>
  <c r="D102" i="18" s="1"/>
  <c r="F101" i="15"/>
  <c r="J101" i="15" s="1"/>
  <c r="Q101" i="15" s="1"/>
  <c r="J101" i="18" l="1"/>
  <c r="D101" i="18" s="1"/>
  <c r="F100" i="15"/>
  <c r="J100" i="15" s="1"/>
  <c r="Q100" i="15" s="1"/>
  <c r="J100" i="18" l="1"/>
  <c r="D100" i="18" s="1"/>
  <c r="F99" i="15"/>
  <c r="J99" i="15" s="1"/>
  <c r="Q99" i="15" s="1"/>
  <c r="F98" i="15" l="1"/>
  <c r="J98" i="15" s="1"/>
  <c r="Q98" i="15" s="1"/>
  <c r="J99" i="18"/>
  <c r="D99" i="18" s="1"/>
  <c r="J98" i="18" l="1"/>
  <c r="D98" i="18" s="1"/>
  <c r="F97" i="15"/>
  <c r="J97" i="15" s="1"/>
  <c r="Q97" i="15" s="1"/>
  <c r="J97" i="18" l="1"/>
  <c r="D97" i="18" s="1"/>
  <c r="F96" i="15"/>
  <c r="J96" i="15" s="1"/>
  <c r="Q96" i="15" s="1"/>
  <c r="J96" i="18" l="1"/>
  <c r="D96" i="18" s="1"/>
  <c r="F95" i="15"/>
  <c r="J95" i="15" s="1"/>
  <c r="Q95" i="15" s="1"/>
  <c r="F94" i="15" l="1"/>
  <c r="J94" i="15" s="1"/>
  <c r="Q94" i="15" s="1"/>
  <c r="J95" i="18"/>
  <c r="D95" i="18" s="1"/>
  <c r="J94" i="18" l="1"/>
  <c r="D94" i="18" s="1"/>
  <c r="F93" i="15"/>
  <c r="J93" i="15" s="1"/>
  <c r="Q93" i="15" s="1"/>
  <c r="J93" i="18" l="1"/>
  <c r="D93" i="18" s="1"/>
  <c r="F92" i="15"/>
  <c r="J92" i="15" s="1"/>
  <c r="Q92" i="15" s="1"/>
  <c r="J92" i="18" l="1"/>
  <c r="D92" i="18" s="1"/>
  <c r="F91" i="15"/>
  <c r="J91" i="15" l="1"/>
  <c r="F90" i="15"/>
  <c r="J90" i="15" s="1"/>
  <c r="Q90" i="15" s="1"/>
  <c r="Q91" i="15" l="1"/>
  <c r="J90" i="18"/>
  <c r="D90" i="18" s="1"/>
  <c r="F89" i="15"/>
  <c r="J89" i="15" s="1"/>
  <c r="Q89" i="15" s="1"/>
  <c r="J91" i="18" l="1"/>
  <c r="J89" i="18"/>
  <c r="D89" i="18" s="1"/>
  <c r="F88" i="15"/>
  <c r="J88" i="15" s="1"/>
  <c r="Q88" i="15" s="1"/>
  <c r="D91" i="18" l="1"/>
  <c r="F87" i="15"/>
  <c r="J87" i="15" s="1"/>
  <c r="Q87" i="15" s="1"/>
  <c r="J88" i="18"/>
  <c r="D88" i="18" s="1"/>
  <c r="J87" i="18" l="1"/>
  <c r="D87" i="18" s="1"/>
  <c r="F86" i="15"/>
  <c r="J86" i="15" s="1"/>
  <c r="Q86" i="15" s="1"/>
  <c r="J86" i="18" l="1"/>
  <c r="D86" i="18" s="1"/>
  <c r="F85" i="15"/>
  <c r="J85" i="15" s="1"/>
  <c r="Q85" i="15" s="1"/>
  <c r="J85" i="18" l="1"/>
  <c r="D85" i="18" s="1"/>
  <c r="F84" i="15"/>
  <c r="J84" i="15" s="1"/>
  <c r="Q84" i="15" s="1"/>
  <c r="F83" i="15" l="1"/>
  <c r="J83" i="15" s="1"/>
  <c r="Q83" i="15" s="1"/>
  <c r="J84" i="18"/>
  <c r="D84" i="18" s="1"/>
  <c r="J83" i="18" l="1"/>
  <c r="D83" i="18" s="1"/>
  <c r="F82" i="15"/>
  <c r="J82" i="15" s="1"/>
  <c r="Q82" i="15" s="1"/>
  <c r="F81" i="15" l="1"/>
  <c r="J81" i="15" s="1"/>
  <c r="Q81" i="15" s="1"/>
  <c r="J82" i="18"/>
  <c r="D82" i="18" s="1"/>
  <c r="J81" i="18" l="1"/>
  <c r="D81" i="18" s="1"/>
  <c r="F80" i="15"/>
  <c r="J80" i="15" s="1"/>
  <c r="Q80" i="15" s="1"/>
  <c r="J80" i="18" l="1"/>
  <c r="D80" i="18" s="1"/>
  <c r="F79" i="15"/>
  <c r="J79" i="15" s="1"/>
  <c r="Q79" i="15" s="1"/>
  <c r="J79" i="18" l="1"/>
  <c r="D79" i="18" s="1"/>
  <c r="F78" i="15"/>
  <c r="J78" i="15" s="1"/>
  <c r="Q78" i="15" s="1"/>
  <c r="J78" i="18" l="1"/>
  <c r="D78" i="18" s="1"/>
  <c r="F77" i="15"/>
  <c r="J77" i="15" s="1"/>
  <c r="Q77" i="15" s="1"/>
  <c r="J77" i="18" l="1"/>
  <c r="D77" i="18" s="1"/>
  <c r="F76" i="15"/>
  <c r="J76" i="15" s="1"/>
  <c r="Q76" i="15" s="1"/>
  <c r="J76" i="18" l="1"/>
  <c r="D76" i="18" s="1"/>
  <c r="F75" i="15"/>
  <c r="J75" i="15" s="1"/>
  <c r="Q75" i="15" s="1"/>
  <c r="J75" i="18" l="1"/>
  <c r="D75" i="18" s="1"/>
  <c r="F74" i="15"/>
  <c r="J74" i="15" s="1"/>
  <c r="Q74" i="15" s="1"/>
  <c r="J74" i="18" l="1"/>
  <c r="D74" i="18" s="1"/>
  <c r="F73" i="15"/>
  <c r="J73" i="15" s="1"/>
  <c r="Q73" i="15" s="1"/>
  <c r="J73" i="18" l="1"/>
  <c r="D73" i="18" s="1"/>
  <c r="F72" i="15"/>
  <c r="J72" i="15" s="1"/>
  <c r="Q72" i="15" s="1"/>
  <c r="F71" i="15" l="1"/>
  <c r="J71" i="15" s="1"/>
  <c r="Q71" i="15" s="1"/>
  <c r="J72" i="18"/>
  <c r="D72" i="18" s="1"/>
  <c r="J71" i="18" l="1"/>
  <c r="D71" i="18" s="1"/>
  <c r="F70" i="15"/>
  <c r="J70" i="15" s="1"/>
  <c r="Q70" i="15" s="1"/>
  <c r="J70" i="18" l="1"/>
  <c r="D70" i="18" s="1"/>
  <c r="F69" i="15"/>
  <c r="J69" i="15" s="1"/>
  <c r="Q69" i="15" s="1"/>
  <c r="J69" i="18" l="1"/>
  <c r="D69" i="18" s="1"/>
  <c r="F68" i="15"/>
  <c r="J68" i="15" s="1"/>
  <c r="Q68" i="15" s="1"/>
  <c r="J68" i="18" l="1"/>
  <c r="D68" i="18" s="1"/>
  <c r="F67" i="15"/>
  <c r="J67" i="15" s="1"/>
  <c r="Q67" i="15" s="1"/>
  <c r="J67" i="18" l="1"/>
  <c r="D67" i="18" s="1"/>
  <c r="F66" i="15"/>
  <c r="J66" i="15" s="1"/>
  <c r="Q66" i="15" s="1"/>
  <c r="F65" i="15" l="1"/>
  <c r="J65" i="15" s="1"/>
  <c r="Q65" i="15" s="1"/>
  <c r="J66" i="18"/>
  <c r="D66" i="18" s="1"/>
  <c r="J65" i="18" l="1"/>
  <c r="D65" i="18" s="1"/>
  <c r="F64" i="15"/>
  <c r="J64" i="15" s="1"/>
  <c r="Q64" i="15" s="1"/>
  <c r="J64" i="18" l="1"/>
  <c r="D64" i="18" s="1"/>
  <c r="F63" i="15"/>
  <c r="J63" i="15" s="1"/>
  <c r="Q63" i="15" s="1"/>
  <c r="J63" i="18" l="1"/>
  <c r="D63" i="18" s="1"/>
  <c r="F62" i="15"/>
  <c r="J62" i="15" s="1"/>
  <c r="Q62" i="15" s="1"/>
  <c r="J62" i="18" l="1"/>
  <c r="D62" i="18" s="1"/>
  <c r="F61" i="15"/>
  <c r="J61" i="15" s="1"/>
  <c r="Q61" i="15" s="1"/>
  <c r="J61" i="18" l="1"/>
  <c r="D61" i="18" s="1"/>
  <c r="F60" i="15"/>
  <c r="J60" i="15" s="1"/>
  <c r="Q60" i="15" s="1"/>
  <c r="J60" i="18" l="1"/>
  <c r="D60" i="18" s="1"/>
  <c r="F59" i="15"/>
  <c r="J59" i="15" s="1"/>
  <c r="Q59" i="15" s="1"/>
  <c r="J59" i="18" l="1"/>
  <c r="D59" i="18" s="1"/>
  <c r="F58" i="15"/>
  <c r="J58" i="15" s="1"/>
  <c r="Q58" i="15" s="1"/>
  <c r="J58" i="18" l="1"/>
  <c r="D58" i="18" s="1"/>
  <c r="F57" i="15"/>
  <c r="J57" i="15" s="1"/>
  <c r="Q57" i="15" s="1"/>
  <c r="J57" i="18" l="1"/>
  <c r="D57" i="18" s="1"/>
  <c r="F56" i="15"/>
  <c r="J56" i="15" s="1"/>
  <c r="Q56" i="15" s="1"/>
  <c r="F55" i="15" l="1"/>
  <c r="J55" i="15" s="1"/>
  <c r="Q55" i="15" s="1"/>
  <c r="J56" i="18"/>
  <c r="D56" i="18" s="1"/>
  <c r="J55" i="18" l="1"/>
  <c r="D55" i="18" s="1"/>
  <c r="F54" i="15"/>
  <c r="J54" i="15" s="1"/>
  <c r="Q54" i="15" s="1"/>
  <c r="J54" i="18" l="1"/>
  <c r="D54" i="18" s="1"/>
  <c r="F53" i="15"/>
  <c r="J53" i="15" s="1"/>
  <c r="Q53" i="15" s="1"/>
  <c r="J53" i="18" l="1"/>
  <c r="D53" i="18" s="1"/>
  <c r="F52" i="15"/>
  <c r="J52" i="15" s="1"/>
  <c r="Q52" i="15" s="1"/>
  <c r="J52" i="18" l="1"/>
  <c r="D52" i="18" s="1"/>
  <c r="F51" i="15"/>
  <c r="J51" i="15" s="1"/>
  <c r="Q51" i="15" s="1"/>
  <c r="J51" i="18" l="1"/>
  <c r="D51" i="18" s="1"/>
  <c r="F50" i="15"/>
  <c r="J50" i="15" s="1"/>
  <c r="Q50" i="15" s="1"/>
  <c r="F49" i="15" l="1"/>
  <c r="J49" i="15" s="1"/>
  <c r="Q49" i="15" s="1"/>
  <c r="J50" i="18"/>
  <c r="D50" i="18" s="1"/>
  <c r="J49" i="18" l="1"/>
  <c r="D49" i="18" s="1"/>
  <c r="F48" i="15"/>
  <c r="J48" i="15" s="1"/>
  <c r="Q48" i="15" s="1"/>
  <c r="J48" i="18" l="1"/>
  <c r="D48" i="18" s="1"/>
  <c r="F47" i="15"/>
  <c r="J47" i="15" s="1"/>
  <c r="Q47" i="15" s="1"/>
  <c r="J47" i="18" l="1"/>
  <c r="D47" i="18" s="1"/>
  <c r="F46" i="15"/>
  <c r="J46" i="15" s="1"/>
  <c r="Q46" i="15" s="1"/>
  <c r="J46" i="18" l="1"/>
  <c r="D46" i="18" s="1"/>
  <c r="F45" i="15"/>
  <c r="J45" i="15" s="1"/>
  <c r="Q45" i="15" s="1"/>
  <c r="J45" i="18" l="1"/>
  <c r="D45" i="18" s="1"/>
  <c r="F44" i="15"/>
  <c r="J44" i="15" s="1"/>
  <c r="Q44" i="15" s="1"/>
  <c r="F43" i="15" l="1"/>
  <c r="J43" i="15" s="1"/>
  <c r="Q43" i="15" s="1"/>
  <c r="J44" i="18"/>
  <c r="D44" i="18" s="1"/>
  <c r="J43" i="18" l="1"/>
  <c r="D43" i="18" s="1"/>
  <c r="F42" i="15"/>
  <c r="J42" i="15" s="1"/>
  <c r="Q42" i="15" s="1"/>
  <c r="J42" i="18" l="1"/>
  <c r="D42" i="18" s="1"/>
  <c r="F41" i="15"/>
  <c r="J41" i="15" s="1"/>
  <c r="Q41" i="15" s="1"/>
  <c r="J41" i="18" l="1"/>
  <c r="D41" i="18" s="1"/>
  <c r="F40" i="15"/>
  <c r="J40" i="15" s="1"/>
  <c r="Q40" i="15" s="1"/>
  <c r="J40" i="18" l="1"/>
  <c r="D40" i="18" s="1"/>
  <c r="F39" i="15"/>
  <c r="J39" i="15" s="1"/>
  <c r="Q39" i="15" s="1"/>
  <c r="F38" i="15" l="1"/>
  <c r="J38" i="15" s="1"/>
  <c r="Q38" i="15" s="1"/>
  <c r="J39" i="18"/>
  <c r="D39" i="18" s="1"/>
  <c r="J38" i="18" l="1"/>
  <c r="D38" i="18" s="1"/>
  <c r="F37" i="15"/>
  <c r="J37" i="15" s="1"/>
  <c r="Q37" i="15" s="1"/>
  <c r="J37" i="18" l="1"/>
  <c r="D37" i="18" s="1"/>
  <c r="F36" i="15"/>
  <c r="J36" i="15" s="1"/>
  <c r="Q36" i="15" s="1"/>
  <c r="J36" i="18" l="1"/>
  <c r="D36" i="18" s="1"/>
  <c r="F35" i="15"/>
  <c r="J35" i="15" s="1"/>
  <c r="Q35" i="15" s="1"/>
  <c r="J35" i="18" l="1"/>
  <c r="D35" i="18" s="1"/>
  <c r="F34" i="15"/>
  <c r="J34" i="15" s="1"/>
  <c r="Q34" i="15" s="1"/>
  <c r="J34" i="18" l="1"/>
  <c r="D34" i="18" s="1"/>
  <c r="F33" i="15"/>
  <c r="J33" i="15" s="1"/>
  <c r="Q33" i="15" s="1"/>
  <c r="J33" i="18" l="1"/>
  <c r="D33" i="18" s="1"/>
  <c r="F32" i="15"/>
  <c r="J32" i="15" s="1"/>
  <c r="Q32" i="15" s="1"/>
  <c r="J32" i="18" l="1"/>
  <c r="D32" i="18" s="1"/>
  <c r="F31" i="15"/>
  <c r="J31" i="15" s="1"/>
  <c r="Q31" i="15" s="1"/>
  <c r="J31" i="18" l="1"/>
  <c r="D31" i="18" s="1"/>
  <c r="F30" i="15"/>
  <c r="J30" i="15" s="1"/>
  <c r="Q30" i="15" s="1"/>
  <c r="J30" i="18" l="1"/>
  <c r="D30" i="18" s="1"/>
  <c r="F29" i="15"/>
  <c r="J29" i="15" s="1"/>
  <c r="Q29" i="15" s="1"/>
  <c r="J29" i="18" l="1"/>
  <c r="D29" i="18" s="1"/>
  <c r="F28" i="15"/>
  <c r="J28" i="15" s="1"/>
  <c r="Q28" i="15" s="1"/>
  <c r="J28" i="18" l="1"/>
  <c r="D28" i="18" s="1"/>
  <c r="F27" i="15"/>
  <c r="J27" i="15" s="1"/>
  <c r="Q27" i="15" s="1"/>
  <c r="J27" i="18" l="1"/>
  <c r="D27" i="18" s="1"/>
  <c r="F26" i="15"/>
  <c r="J26" i="15" s="1"/>
  <c r="Q26" i="15" s="1"/>
  <c r="J26" i="18" l="1"/>
  <c r="D26" i="18" s="1"/>
  <c r="F25" i="15"/>
  <c r="J25" i="15" s="1"/>
  <c r="Q25" i="15" s="1"/>
  <c r="J25" i="18" l="1"/>
  <c r="D25" i="18" s="1"/>
  <c r="F24" i="15"/>
  <c r="J24" i="15" s="1"/>
  <c r="Q24" i="15" s="1"/>
  <c r="J24" i="18" l="1"/>
  <c r="D24" i="18" s="1"/>
  <c r="F23" i="15"/>
  <c r="J23" i="15" s="1"/>
  <c r="Q23" i="15" s="1"/>
  <c r="J23" i="18" l="1"/>
  <c r="D23" i="18" s="1"/>
  <c r="F22" i="15"/>
  <c r="J22" i="15" s="1"/>
  <c r="Q22" i="15" s="1"/>
  <c r="J22" i="18" l="1"/>
  <c r="D22" i="18" s="1"/>
  <c r="F21" i="15"/>
  <c r="J21" i="15" s="1"/>
  <c r="Q21" i="15" s="1"/>
  <c r="J21" i="18" l="1"/>
  <c r="D21" i="18" s="1"/>
  <c r="F20" i="15"/>
  <c r="J20" i="15" s="1"/>
  <c r="Q20" i="15" s="1"/>
  <c r="J20" i="18" l="1"/>
  <c r="D20" i="18" s="1"/>
  <c r="F19" i="15"/>
  <c r="J19" i="15" s="1"/>
  <c r="Q19" i="15" s="1"/>
  <c r="J19" i="18" l="1"/>
  <c r="D19" i="18" s="1"/>
  <c r="F18" i="15"/>
  <c r="J18" i="15" s="1"/>
  <c r="Q18" i="15" s="1"/>
  <c r="J18" i="18" l="1"/>
  <c r="D18" i="18" s="1"/>
  <c r="F17" i="15"/>
  <c r="J17" i="15" s="1"/>
  <c r="Q17" i="15" s="1"/>
  <c r="J17" i="18" l="1"/>
  <c r="D17" i="18" s="1"/>
  <c r="F16" i="15"/>
  <c r="J16" i="15" s="1"/>
  <c r="Q16" i="15" s="1"/>
  <c r="J16" i="18" l="1"/>
  <c r="D16" i="18" s="1"/>
  <c r="F15" i="15"/>
  <c r="J15" i="15" s="1"/>
  <c r="Q15" i="15" s="1"/>
  <c r="J15" i="18" l="1"/>
  <c r="D15" i="18" s="1"/>
  <c r="F14" i="15"/>
  <c r="J14" i="15" s="1"/>
  <c r="Q14" i="15" s="1"/>
  <c r="J14" i="18" l="1"/>
  <c r="D14" i="18" s="1"/>
  <c r="F13" i="15"/>
  <c r="J13" i="15" s="1"/>
  <c r="Q13" i="15" s="1"/>
  <c r="J13" i="18" l="1"/>
  <c r="D13" i="18" s="1"/>
  <c r="F12" i="15"/>
  <c r="J12" i="15" s="1"/>
  <c r="Q12" i="15" s="1"/>
  <c r="J12" i="18" l="1"/>
  <c r="D12" i="18" s="1"/>
  <c r="F11" i="15"/>
  <c r="J11" i="15" s="1"/>
  <c r="Q11" i="15" s="1"/>
  <c r="J11" i="18" l="1"/>
  <c r="D11" i="18" s="1"/>
  <c r="F10" i="15"/>
  <c r="J10" i="15" s="1"/>
  <c r="Q10" i="15" s="1"/>
  <c r="J10" i="18" l="1"/>
  <c r="D10" i="18" s="1"/>
  <c r="D8" i="15"/>
  <c r="D6" i="15" s="1"/>
  <c r="F9" i="15"/>
  <c r="F8" i="15" s="1"/>
  <c r="J9" i="15" l="1"/>
  <c r="J8" i="15" s="1"/>
  <c r="F6" i="15"/>
  <c r="Q9" i="15" l="1"/>
  <c r="Q8" i="15" s="1"/>
  <c r="J6" i="15"/>
  <c r="J9" i="18" l="1"/>
  <c r="D9" i="18" l="1"/>
  <c r="J8" i="18"/>
  <c r="J6" i="18" s="1"/>
  <c r="Q6" i="15"/>
  <c r="D8" i="18"/>
  <c r="D6" i="18" l="1"/>
</calcChain>
</file>

<file path=xl/sharedStrings.xml><?xml version="1.0" encoding="utf-8"?>
<sst xmlns="http://schemas.openxmlformats.org/spreadsheetml/2006/main" count="2415" uniqueCount="336">
  <si>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</si>
  <si>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</si>
  <si>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</si>
  <si>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</si>
  <si>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</si>
  <si>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</si>
  <si>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</si>
  <si>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</si>
  <si>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</si>
  <si>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</si>
  <si>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</si>
  <si>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</si>
  <si>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</si>
  <si>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</si>
  <si>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</si>
  <si>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</si>
  <si>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</si>
  <si>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</si>
  <si>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</si>
  <si>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</si>
  <si>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</si>
  <si>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</si>
  <si>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</si>
  <si>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</si>
  <si>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</si>
  <si>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</si>
  <si>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</si>
  <si>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</si>
  <si>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</si>
  <si>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</si>
  <si>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</si>
  <si>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</si>
  <si>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</si>
  <si>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</si>
  <si>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</si>
  <si>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</si>
  <si>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</si>
  <si>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</si>
  <si>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</si>
  <si>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</si>
  <si>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</si>
  <si>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</si>
  <si>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</si>
  <si>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</si>
  <si>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</si>
  <si>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</si>
  <si>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</si>
  <si>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</si>
  <si>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</si>
  <si>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</si>
  <si>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</si>
  <si>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</si>
  <si>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</si>
  <si>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</si>
  <si>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</si>
  <si>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</si>
  <si>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</si>
  <si>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</si>
  <si>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</si>
  <si>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</si>
  <si>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</si>
  <si>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</si>
  <si>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</si>
  <si>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</si>
  <si>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</si>
  <si>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</si>
  <si>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</si>
  <si>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</si>
  <si>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</si>
  <si>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</si>
  <si>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</si>
  <si>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</si>
  <si>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</si>
  <si>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</si>
  <si>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</si>
  <si>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</si>
  <si>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</si>
  <si>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</si>
  <si>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</si>
  <si>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</si>
  <si>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</si>
  <si>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</si>
  <si>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</si>
  <si>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</si>
  <si>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</si>
  <si>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</si>
  <si>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</si>
  <si>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</si>
  <si>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</si>
  <si>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</si>
  <si>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</si>
  <si>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</si>
  <si>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</si>
  <si>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</si>
  <si>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</si>
  <si>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</si>
  <si>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</si>
  <si>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</si>
  <si>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</si>
  <si>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</si>
  <si>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</si>
  <si>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</si>
  <si>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</si>
  <si>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</si>
  <si>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</si>
  <si>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</si>
  <si>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</si>
  <si>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</si>
  <si>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</si>
  <si>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</si>
  <si>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</si>
  <si>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</si>
  <si>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</si>
  <si>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</si>
  <si>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</si>
  <si>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</si>
  <si>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</si>
  <si>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</si>
  <si>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</si>
  <si>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</si>
  <si>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</si>
  <si>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</si>
  <si>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</si>
  <si>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</si>
  <si>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</si>
  <si>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</si>
  <si>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</si>
  <si>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</si>
  <si>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</si>
  <si>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</si>
  <si>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</si>
  <si>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</si>
  <si>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</si>
  <si>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</si>
  <si>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</si>
  <si>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</si>
  <si>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</si>
  <si>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</si>
  <si>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</si>
  <si>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</si>
  <si>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</si>
  <si>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</si>
  <si>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</si>
  <si>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</si>
  <si>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</si>
  <si>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</si>
  <si>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</si>
  <si>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</si>
  <si>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</si>
  <si>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</si>
  <si>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</si>
  <si>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</si>
  <si>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</si>
  <si>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</si>
  <si>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</si>
  <si>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</si>
  <si>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</si>
  <si>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</si>
  <si>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</si>
  <si>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</si>
  <si>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</si>
  <si>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</si>
  <si>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</si>
  <si>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</si>
  <si>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</si>
  <si>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</si>
  <si>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</si>
  <si>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</si>
  <si>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</si>
  <si>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</si>
  <si>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</si>
  <si>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</si>
  <si>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</si>
  <si>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</si>
  <si>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</si>
  <si>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</si>
  <si>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</si>
  <si>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</si>
  <si>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</si>
  <si>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</si>
  <si>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</si>
  <si>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</si>
  <si>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</si>
  <si>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</si>
  <si>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</si>
  <si>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</si>
  <si>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</si>
  <si>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</si>
  <si>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</si>
  <si>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</si>
  <si>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</si>
  <si>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</si>
  <si>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</si>
  <si>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</si>
  <si>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</si>
  <si>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</si>
  <si>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</si>
  <si>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</si>
  <si>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</si>
  <si>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</si>
  <si>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</si>
  <si>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</si>
  <si>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</si>
  <si>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</si>
  <si>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</si>
  <si>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</si>
  <si>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</si>
  <si>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</si>
  <si>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</si>
  <si>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</si>
  <si>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</si>
  <si>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</si>
  <si>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</si>
  <si>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</si>
  <si>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</si>
  <si>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</si>
  <si>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</si>
  <si>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</si>
  <si>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</si>
  <si>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</si>
  <si>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</si>
  <si>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</si>
  <si>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</si>
  <si>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</si>
  <si>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</si>
  <si>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</si>
  <si>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</si>
  <si>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</si>
  <si>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</si>
  <si>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</si>
  <si>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</si>
  <si>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</si>
  <si>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</si>
  <si>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</si>
  <si>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</si>
  <si>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</si>
  <si>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</si>
  <si>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</si>
  <si>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</si>
  <si>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</si>
  <si>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</si>
  <si>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</si>
  <si>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</si>
  <si>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</si>
  <si>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</si>
  <si>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</si>
  <si>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</si>
  <si>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</si>
  <si>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</si>
  <si>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</si>
  <si>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</si>
  <si>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</si>
  <si>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</si>
  <si>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</si>
  <si>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</si>
  <si>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</si>
  <si>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</si>
  <si>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</si>
  <si>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</si>
  <si>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</si>
  <si>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</si>
  <si>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</si>
  <si>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</si>
  <si>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</si>
  <si>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</si>
  <si>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</si>
  <si>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</si>
  <si>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</si>
  <si>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</si>
  <si>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</si>
  <si>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</si>
  <si>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</si>
  <si>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</si>
  <si>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</si>
  <si>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</si>
  <si>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</si>
  <si>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</si>
  <si>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</si>
  <si>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</si>
  <si>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</si>
  <si>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Медицинская помощь по профилю "Венерология" на 2023 год</t>
  </si>
  <si>
    <t>Медицинская помощь по профилю "Паллиативная медицинская помощь" на 2023 год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</si>
  <si>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</si>
  <si>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</si>
  <si>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</si>
  <si>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</si>
  <si>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</si>
  <si>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</si>
  <si>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</si>
  <si>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</si>
  <si>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</si>
  <si>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</si>
  <si>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</si>
  <si>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</si>
  <si>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</si>
  <si>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</si>
  <si>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 xml:space="preserve">Объемы и суммы медицинской помощи долечивание работающих граждан непосредственно после стационарного лечения в санаторно-курортных организациях РБ на 2023 год </t>
  </si>
  <si>
    <t>Объемы и суммы по лечебным мероприятимя с использованием аппаратного комплекса "Кибер-нож" на 2023г.</t>
  </si>
  <si>
    <t>в  условиях круглосуточного стационара</t>
  </si>
  <si>
    <t>Всегопериод с 01.01.2023 по 31.12.2023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</si>
  <si>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</si>
  <si>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</si>
  <si>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</si>
  <si>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</si>
  <si>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</si>
  <si>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Период с 01.01.2023 по 30.06.2023</t>
  </si>
  <si>
    <t>Период с 01.07.2023 по 31.12.2023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</si>
  <si>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</si>
  <si>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</si>
  <si>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</si>
  <si>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</si>
  <si>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</si>
  <si>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2023 год.                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</si>
  <si>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</si>
  <si>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</si>
  <si>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</si>
  <si>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</si>
  <si>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</si>
  <si>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</si>
  <si>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</si>
  <si>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 xml:space="preserve">Медицинская помощь по профилю "Фтизиатрия" на 2023 год. </t>
  </si>
  <si>
    <t xml:space="preserve">Медицинская помощь по профилю "Наркология" на 2023 год.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</si>
  <si>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</si>
  <si>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</si>
  <si>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</si>
  <si>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</si>
  <si>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</si>
  <si>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 xml:space="preserve">Медицинская помощь по профилю "Психотерапия" на 2023 год. 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</si>
  <si>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</si>
  <si>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</si>
  <si>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</si>
  <si>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</si>
  <si>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Период с 01.01.2023 по 28.02.2023</t>
  </si>
  <si>
    <t>Период с 01.03.2022 по 30.06.2022</t>
  </si>
  <si>
    <t>ГБУЗ РБ ГКПЦ г.Уфы</t>
  </si>
  <si>
    <t>Всего (Протокол № 7-23)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</si>
</sst>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471">
    <xf numFmtId="0" fontId="0" fillId="0" borderId="0" xfId="0"/>
    <xf numFmtId="0" fontId="40" fillId="0" borderId="0" xfId="0" applyFont="1" applyFill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 wrapText="1"/>
    </xf>
    <xf numFmtId="3" fontId="40" fillId="0" borderId="26" xfId="94" applyNumberFormat="1" applyFont="1" applyFill="1" applyBorder="1" applyAlignment="1">
      <alignment horizontal="center" vertical="center" wrapText="1"/>
    </xf>
    <xf numFmtId="3" fontId="41" fillId="0" borderId="17" xfId="9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3" fontId="39" fillId="3" borderId="15" xfId="2" applyNumberFormat="1" applyFont="1" applyFill="1" applyBorder="1" applyAlignment="1">
      <alignment horizontal="left" vertical="center" wrapText="1"/>
    </xf>
    <xf numFmtId="3" fontId="47" fillId="3" borderId="15" xfId="2" applyNumberFormat="1" applyFont="1" applyFill="1" applyBorder="1" applyAlignment="1">
      <alignment horizontal="left" vertical="center" wrapText="1"/>
    </xf>
    <xf numFmtId="3" fontId="40" fillId="3" borderId="15" xfId="2" applyNumberFormat="1" applyFont="1" applyFill="1" applyBorder="1" applyAlignment="1">
      <alignment horizontal="left" vertical="center" wrapText="1"/>
    </xf>
    <xf numFmtId="0" fontId="47" fillId="3" borderId="15" xfId="2" applyFont="1" applyFill="1" applyBorder="1" applyAlignment="1">
      <alignment horizontal="left" vertical="center" wrapText="1"/>
    </xf>
    <xf numFmtId="0" fontId="39" fillId="3" borderId="15" xfId="2" applyFont="1" applyFill="1" applyBorder="1" applyAlignment="1">
      <alignment horizontal="left" vertical="center" wrapText="1"/>
    </xf>
    <xf numFmtId="3" fontId="47" fillId="3" borderId="15" xfId="0" applyNumberFormat="1" applyFont="1" applyFill="1" applyBorder="1" applyAlignment="1">
      <alignment horizontal="left" vertical="center" wrapText="1"/>
    </xf>
    <xf numFmtId="0" fontId="40" fillId="3" borderId="15" xfId="2" applyFont="1" applyFill="1" applyBorder="1" applyAlignment="1">
      <alignment horizontal="left" vertical="center" wrapText="1"/>
    </xf>
    <xf numFmtId="3" fontId="39" fillId="3" borderId="15" xfId="0" applyNumberFormat="1" applyFont="1" applyFill="1" applyBorder="1" applyAlignment="1">
      <alignment horizontal="left" vertical="center" wrapText="1"/>
    </xf>
    <xf numFmtId="3" fontId="47" fillId="0" borderId="15" xfId="0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left" vertical="center" wrapText="1"/>
    </xf>
    <xf numFmtId="3" fontId="47" fillId="0" borderId="16" xfId="0" applyNumberFormat="1" applyFont="1" applyFill="1" applyBorder="1" applyAlignment="1">
      <alignment horizontal="left" vertical="center" wrapText="1"/>
    </xf>
    <xf numFmtId="3" fontId="47" fillId="0" borderId="26" xfId="0" applyNumberFormat="1" applyFont="1" applyFill="1" applyBorder="1" applyAlignment="1">
      <alignment horizontal="left" vertical="center" wrapText="1"/>
    </xf>
    <xf numFmtId="3" fontId="47" fillId="0" borderId="17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" fontId="40" fillId="0" borderId="23" xfId="0" applyNumberFormat="1" applyFont="1" applyBorder="1" applyAlignment="1">
      <alignment horizontal="center" vertical="center"/>
    </xf>
    <xf numFmtId="4" fontId="40" fillId="0" borderId="34" xfId="2" applyNumberFormat="1" applyFont="1" applyFill="1" applyBorder="1" applyAlignment="1">
      <alignment horizontal="center" vertical="center" wrapText="1"/>
    </xf>
    <xf numFmtId="4" fontId="39" fillId="0" borderId="34" xfId="0" applyNumberFormat="1" applyFont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3" borderId="16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4" fontId="41" fillId="26" borderId="23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39" fillId="0" borderId="29" xfId="0" applyNumberFormat="1" applyFont="1" applyBorder="1" applyAlignment="1">
      <alignment horizontal="center" vertical="center"/>
    </xf>
    <xf numFmtId="4" fontId="40" fillId="0" borderId="14" xfId="94" applyNumberFormat="1" applyFont="1" applyFill="1" applyBorder="1" applyAlignment="1">
      <alignment horizontal="center" vertical="center"/>
    </xf>
    <xf numFmtId="4" fontId="40" fillId="0" borderId="26" xfId="94" applyNumberFormat="1" applyFont="1" applyFill="1" applyBorder="1" applyAlignment="1">
      <alignment horizontal="center" vertical="center"/>
    </xf>
    <xf numFmtId="4" fontId="45" fillId="0" borderId="17" xfId="0" applyNumberFormat="1" applyFont="1" applyFill="1" applyBorder="1" applyAlignment="1">
      <alignment horizontal="center"/>
    </xf>
    <xf numFmtId="4" fontId="45" fillId="0" borderId="29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left" vertic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4" fontId="41" fillId="0" borderId="23" xfId="94" applyNumberFormat="1" applyFont="1" applyFill="1" applyBorder="1" applyAlignment="1">
      <alignment horizontal="center" vertical="center"/>
    </xf>
    <xf numFmtId="4" fontId="41" fillId="0" borderId="17" xfId="94" applyNumberFormat="1" applyFont="1" applyFill="1" applyBorder="1" applyAlignment="1">
      <alignment horizontal="center" vertical="center"/>
    </xf>
    <xf numFmtId="4" fontId="40" fillId="0" borderId="26" xfId="94" applyNumberFormat="1" applyFont="1" applyFill="1" applyBorder="1" applyAlignment="1">
      <alignment horizontal="center" vertical="center" wrapText="1"/>
    </xf>
    <xf numFmtId="3" fontId="40" fillId="0" borderId="16" xfId="2" applyNumberFormat="1" applyFont="1" applyFill="1" applyBorder="1" applyAlignment="1">
      <alignment horizontal="center" vertical="center" wrapText="1"/>
    </xf>
    <xf numFmtId="3" fontId="40" fillId="0" borderId="26" xfId="2" applyNumberFormat="1" applyFont="1" applyFill="1" applyBorder="1" applyAlignment="1">
      <alignment horizontal="center" vertical="center" wrapText="1"/>
    </xf>
    <xf numFmtId="3" fontId="40" fillId="0" borderId="32" xfId="2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4" fontId="41" fillId="0" borderId="27" xfId="94" applyNumberFormat="1" applyFont="1" applyFill="1" applyBorder="1" applyAlignment="1">
      <alignment horizontal="center" vertical="center"/>
    </xf>
    <xf numFmtId="4" fontId="41" fillId="0" borderId="17" xfId="94" applyNumberFormat="1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3" fontId="40" fillId="0" borderId="51" xfId="2" applyNumberFormat="1" applyFont="1" applyFill="1" applyBorder="1" applyAlignment="1">
      <alignment horizontal="center" vertical="center"/>
    </xf>
    <xf numFmtId="169" fontId="40" fillId="0" borderId="51" xfId="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/>
    </xf>
    <xf numFmtId="3" fontId="47" fillId="0" borderId="51" xfId="0" applyNumberFormat="1" applyFont="1" applyFill="1" applyBorder="1" applyAlignment="1">
      <alignment horizontal="left" vertical="center" wrapText="1"/>
    </xf>
    <xf numFmtId="3" fontId="40" fillId="0" borderId="51" xfId="0" applyNumberFormat="1" applyFont="1" applyFill="1" applyBorder="1" applyAlignment="1">
      <alignment horizontal="left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0" borderId="51" xfId="2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0" borderId="26" xfId="2" applyNumberFormat="1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0" fillId="0" borderId="34" xfId="0" applyNumberFormat="1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0" fontId="45" fillId="0" borderId="0" xfId="0" applyFont="1" applyFill="1"/>
    <xf numFmtId="4" fontId="45" fillId="0" borderId="0" xfId="0" applyNumberFormat="1" applyFont="1" applyFill="1"/>
    <xf numFmtId="4" fontId="40" fillId="0" borderId="51" xfId="0" applyNumberFormat="1" applyFont="1" applyFill="1" applyBorder="1" applyAlignment="1">
      <alignment horizontal="center" vertical="center"/>
    </xf>
    <xf numFmtId="3" fontId="40" fillId="0" borderId="51" xfId="0" applyNumberFormat="1" applyFont="1" applyFill="1" applyBorder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 wrapText="1"/>
    </xf>
    <xf numFmtId="3" fontId="40" fillId="0" borderId="15" xfId="2" applyNumberFormat="1" applyFont="1" applyFill="1" applyBorder="1" applyAlignment="1">
      <alignment horizontal="center" vertical="center" wrapText="1"/>
    </xf>
    <xf numFmtId="3" fontId="40" fillId="0" borderId="51" xfId="0" applyNumberFormat="1" applyFont="1" applyFill="1" applyBorder="1" applyAlignment="1">
      <alignment horizontal="center" vertical="center" wrapText="1"/>
    </xf>
    <xf numFmtId="3" fontId="40" fillId="0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3" fontId="47" fillId="0" borderId="51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/>
    </xf>
    <xf numFmtId="4" fontId="40" fillId="3" borderId="51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 wrapText="1"/>
    </xf>
    <xf numFmtId="4" fontId="40" fillId="0" borderId="51" xfId="2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/>
    </xf>
    <xf numFmtId="3" fontId="42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3" fontId="47" fillId="3" borderId="51" xfId="2" applyNumberFormat="1" applyFont="1" applyFill="1" applyBorder="1" applyAlignment="1">
      <alignment horizontal="left" vertical="center" wrapText="1"/>
    </xf>
    <xf numFmtId="3" fontId="39" fillId="3" borderId="51" xfId="2" applyNumberFormat="1" applyFont="1" applyFill="1" applyBorder="1" applyAlignment="1">
      <alignment horizontal="left" vertical="center" wrapText="1"/>
    </xf>
    <xf numFmtId="3" fontId="40" fillId="3" borderId="51" xfId="2" applyNumberFormat="1" applyFont="1" applyFill="1" applyBorder="1" applyAlignment="1">
      <alignment horizontal="left" vertical="center" wrapText="1"/>
    </xf>
    <xf numFmtId="0" fontId="47" fillId="3" borderId="51" xfId="2" applyFont="1" applyFill="1" applyBorder="1" applyAlignment="1">
      <alignment horizontal="left" vertical="center" wrapText="1"/>
    </xf>
    <xf numFmtId="0" fontId="39" fillId="3" borderId="51" xfId="2" applyFont="1" applyFill="1" applyBorder="1" applyAlignment="1">
      <alignment horizontal="left" vertical="center" wrapText="1"/>
    </xf>
    <xf numFmtId="3" fontId="47" fillId="3" borderId="51" xfId="0" applyNumberFormat="1" applyFont="1" applyFill="1" applyBorder="1" applyAlignment="1">
      <alignment horizontal="left" vertical="center" wrapText="1"/>
    </xf>
    <xf numFmtId="3" fontId="39" fillId="3" borderId="51" xfId="0" applyNumberFormat="1" applyFont="1" applyFill="1" applyBorder="1" applyAlignment="1">
      <alignment horizontal="left" vertical="center" wrapText="1"/>
    </xf>
    <xf numFmtId="0" fontId="41" fillId="0" borderId="51" xfId="0" applyFont="1" applyFill="1" applyBorder="1" applyAlignment="1">
      <alignment horizontal="center" vertical="center"/>
    </xf>
    <xf numFmtId="4" fontId="39" fillId="0" borderId="51" xfId="0" applyNumberFormat="1" applyFont="1" applyFill="1" applyBorder="1" applyAlignment="1">
      <alignment horizontal="center"/>
    </xf>
    <xf numFmtId="4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" fontId="40" fillId="0" borderId="57" xfId="0" applyNumberFormat="1" applyFont="1" applyFill="1" applyBorder="1" applyAlignment="1">
      <alignment vertical="center" wrapText="1"/>
    </xf>
    <xf numFmtId="3" fontId="40" fillId="0" borderId="57" xfId="2" applyNumberFormat="1" applyFont="1" applyFill="1" applyBorder="1" applyAlignment="1">
      <alignment horizontal="left" vertical="center" wrapText="1"/>
    </xf>
    <xf numFmtId="0" fontId="40" fillId="0" borderId="57" xfId="2" applyFont="1" applyFill="1" applyBorder="1" applyAlignment="1">
      <alignment horizontal="left" vertical="center" wrapText="1"/>
    </xf>
    <xf numFmtId="3" fontId="40" fillId="0" borderId="57" xfId="0" applyNumberFormat="1" applyFont="1" applyFill="1" applyBorder="1" applyAlignment="1">
      <alignment horizontal="left" vertical="center" wrapText="1"/>
    </xf>
    <xf numFmtId="3" fontId="40" fillId="0" borderId="59" xfId="2" applyNumberFormat="1" applyFont="1" applyFill="1" applyBorder="1" applyAlignment="1">
      <alignment horizontal="center" vertical="center" wrapText="1"/>
    </xf>
    <xf numFmtId="4" fontId="40" fillId="0" borderId="59" xfId="94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0" fillId="0" borderId="15" xfId="94" applyNumberFormat="1" applyFont="1" applyFill="1" applyBorder="1" applyAlignment="1">
      <alignment horizontal="center" vertical="center"/>
    </xf>
    <xf numFmtId="4" fontId="40" fillId="0" borderId="26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0" fillId="0" borderId="32" xfId="94" applyNumberFormat="1" applyFont="1" applyFill="1" applyBorder="1" applyAlignment="1">
      <alignment horizontal="center" vertical="center"/>
    </xf>
    <xf numFmtId="4" fontId="41" fillId="26" borderId="63" xfId="0" applyNumberFormat="1" applyFont="1" applyFill="1" applyBorder="1" applyAlignment="1">
      <alignment horizontal="center" vertical="center"/>
    </xf>
    <xf numFmtId="4" fontId="40" fillId="0" borderId="16" xfId="94" applyNumberFormat="1" applyFont="1" applyFill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 vertical="center" wrapText="1"/>
    </xf>
    <xf numFmtId="4" fontId="40" fillId="0" borderId="57" xfId="0" applyNumberFormat="1" applyFont="1" applyFill="1" applyBorder="1" applyAlignment="1">
      <alignment horizontal="left" vertical="center" wrapText="1"/>
    </xf>
    <xf numFmtId="3" fontId="47" fillId="0" borderId="57" xfId="2" applyNumberFormat="1" applyFont="1" applyFill="1" applyBorder="1" applyAlignment="1">
      <alignment horizontal="left" vertical="center" wrapText="1"/>
    </xf>
    <xf numFmtId="3" fontId="39" fillId="0" borderId="57" xfId="2" applyNumberFormat="1" applyFont="1" applyFill="1" applyBorder="1" applyAlignment="1">
      <alignment horizontal="left" vertical="center" wrapText="1"/>
    </xf>
    <xf numFmtId="0" fontId="47" fillId="0" borderId="57" xfId="2" applyFont="1" applyFill="1" applyBorder="1" applyAlignment="1">
      <alignment horizontal="left" vertical="center" wrapText="1"/>
    </xf>
    <xf numFmtId="0" fontId="39" fillId="0" borderId="57" xfId="2" applyFont="1" applyFill="1" applyBorder="1" applyAlignment="1">
      <alignment horizontal="left" vertical="center" wrapText="1"/>
    </xf>
    <xf numFmtId="3" fontId="47" fillId="0" borderId="57" xfId="0" applyNumberFormat="1" applyFont="1" applyFill="1" applyBorder="1" applyAlignment="1">
      <alignment horizontal="left" vertical="center" wrapText="1"/>
    </xf>
    <xf numFmtId="3" fontId="39" fillId="0" borderId="57" xfId="0" applyNumberFormat="1" applyFont="1" applyFill="1" applyBorder="1" applyAlignment="1">
      <alignment horizontal="left" vertical="center" wrapText="1"/>
    </xf>
    <xf numFmtId="3" fontId="39" fillId="0" borderId="60" xfId="2" applyNumberFormat="1" applyFont="1" applyFill="1" applyBorder="1" applyAlignment="1">
      <alignment horizontal="left" vertical="center" wrapText="1"/>
    </xf>
    <xf numFmtId="4" fontId="45" fillId="26" borderId="51" xfId="0" applyNumberFormat="1" applyFont="1" applyFill="1" applyBorder="1" applyAlignment="1">
      <alignment horizontal="center"/>
    </xf>
    <xf numFmtId="4" fontId="45" fillId="26" borderId="15" xfId="0" applyNumberFormat="1" applyFont="1" applyFill="1" applyBorder="1" applyAlignment="1">
      <alignment horizontal="center"/>
    </xf>
    <xf numFmtId="4" fontId="40" fillId="0" borderId="56" xfId="94" applyNumberFormat="1" applyFont="1" applyFill="1" applyBorder="1" applyAlignment="1">
      <alignment horizontal="center" vertical="center"/>
    </xf>
    <xf numFmtId="4" fontId="45" fillId="26" borderId="57" xfId="0" applyNumberFormat="1" applyFont="1" applyFill="1" applyBorder="1" applyAlignment="1">
      <alignment horizontal="center"/>
    </xf>
    <xf numFmtId="4" fontId="40" fillId="0" borderId="65" xfId="94" applyNumberFormat="1" applyFont="1" applyFill="1" applyBorder="1" applyAlignment="1">
      <alignment horizontal="center" vertical="center"/>
    </xf>
    <xf numFmtId="4" fontId="41" fillId="0" borderId="57" xfId="0" applyNumberFormat="1" applyFont="1" applyFill="1" applyBorder="1" applyAlignment="1">
      <alignment horizontal="center" vertical="center"/>
    </xf>
    <xf numFmtId="4" fontId="45" fillId="0" borderId="57" xfId="0" applyNumberFormat="1" applyFont="1" applyFill="1" applyBorder="1" applyAlignment="1">
      <alignment horizontal="center"/>
    </xf>
    <xf numFmtId="3" fontId="50" fillId="0" borderId="23" xfId="0" applyNumberFormat="1" applyFont="1" applyFill="1" applyBorder="1" applyAlignment="1">
      <alignment horizontal="center" vertical="center" wrapText="1"/>
    </xf>
    <xf numFmtId="4" fontId="41" fillId="0" borderId="63" xfId="0" applyNumberFormat="1" applyFont="1" applyFill="1" applyBorder="1" applyAlignment="1">
      <alignment horizontal="center" vertical="center"/>
    </xf>
    <xf numFmtId="4" fontId="45" fillId="0" borderId="63" xfId="0" applyNumberFormat="1" applyFont="1" applyFill="1" applyBorder="1" applyAlignment="1">
      <alignment horizontal="center"/>
    </xf>
    <xf numFmtId="4" fontId="41" fillId="0" borderId="27" xfId="0" applyNumberFormat="1" applyFont="1" applyFill="1" applyBorder="1" applyAlignment="1">
      <alignment horizontal="center" vertical="center"/>
    </xf>
    <xf numFmtId="3" fontId="41" fillId="0" borderId="17" xfId="0" applyNumberFormat="1" applyFont="1" applyFill="1" applyBorder="1" applyAlignment="1">
      <alignment horizontal="center" vertical="center" wrapText="1"/>
    </xf>
    <xf numFmtId="4" fontId="41" fillId="0" borderId="57" xfId="94" applyNumberFormat="1" applyFont="1" applyFill="1" applyBorder="1" applyAlignment="1">
      <alignment horizontal="center" vertical="center"/>
    </xf>
    <xf numFmtId="3" fontId="41" fillId="0" borderId="27" xfId="0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 wrapText="1"/>
    </xf>
    <xf numFmtId="4" fontId="41" fillId="0" borderId="57" xfId="0" applyNumberFormat="1" applyFont="1" applyFill="1" applyBorder="1" applyAlignment="1">
      <alignment vertical="center" wrapText="1"/>
    </xf>
    <xf numFmtId="0" fontId="40" fillId="0" borderId="57" xfId="0" applyFont="1" applyFill="1" applyBorder="1" applyAlignment="1">
      <alignment horizontal="left" vertical="center" wrapText="1"/>
    </xf>
    <xf numFmtId="0" fontId="41" fillId="0" borderId="57" xfId="2" applyFont="1" applyFill="1" applyBorder="1" applyAlignment="1">
      <alignment horizontal="left" vertical="center" wrapText="1"/>
    </xf>
    <xf numFmtId="49" fontId="40" fillId="0" borderId="57" xfId="2" applyNumberFormat="1" applyFont="1" applyFill="1" applyBorder="1" applyAlignment="1">
      <alignment horizontal="left" vertical="center" wrapText="1"/>
    </xf>
    <xf numFmtId="4" fontId="41" fillId="26" borderId="39" xfId="0" applyNumberFormat="1" applyFont="1" applyFill="1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/>
    </xf>
    <xf numFmtId="4" fontId="40" fillId="0" borderId="29" xfId="94" applyNumberFormat="1" applyFont="1" applyFill="1" applyBorder="1" applyAlignment="1">
      <alignment horizontal="center" vertical="center"/>
    </xf>
    <xf numFmtId="4" fontId="41" fillId="26" borderId="24" xfId="0" applyNumberFormat="1" applyFont="1" applyFill="1" applyBorder="1" applyAlignment="1">
      <alignment horizontal="center" vertical="center" wrapText="1"/>
    </xf>
    <xf numFmtId="4" fontId="40" fillId="0" borderId="34" xfId="94" applyNumberFormat="1" applyFont="1" applyFill="1" applyBorder="1" applyAlignment="1">
      <alignment horizontal="center" vertical="center"/>
    </xf>
    <xf numFmtId="4" fontId="40" fillId="0" borderId="35" xfId="94" applyNumberFormat="1" applyFont="1" applyFill="1" applyBorder="1" applyAlignment="1">
      <alignment horizontal="center" vertical="center"/>
    </xf>
    <xf numFmtId="3" fontId="47" fillId="3" borderId="57" xfId="2" applyNumberFormat="1" applyFont="1" applyFill="1" applyBorder="1" applyAlignment="1">
      <alignment horizontal="left" vertical="center" wrapText="1"/>
    </xf>
    <xf numFmtId="3" fontId="39" fillId="3" borderId="57" xfId="2" applyNumberFormat="1" applyFont="1" applyFill="1" applyBorder="1" applyAlignment="1">
      <alignment horizontal="left" vertical="center" wrapText="1"/>
    </xf>
    <xf numFmtId="3" fontId="40" fillId="3" borderId="57" xfId="2" applyNumberFormat="1" applyFont="1" applyFill="1" applyBorder="1" applyAlignment="1">
      <alignment horizontal="left" vertical="center" wrapText="1"/>
    </xf>
    <xf numFmtId="0" fontId="47" fillId="3" borderId="57" xfId="2" applyFont="1" applyFill="1" applyBorder="1" applyAlignment="1">
      <alignment horizontal="left" vertical="center" wrapText="1"/>
    </xf>
    <xf numFmtId="0" fontId="39" fillId="3" borderId="57" xfId="2" applyFont="1" applyFill="1" applyBorder="1" applyAlignment="1">
      <alignment horizontal="left" vertical="center" wrapText="1"/>
    </xf>
    <xf numFmtId="3" fontId="47" fillId="3" borderId="57" xfId="0" applyNumberFormat="1" applyFont="1" applyFill="1" applyBorder="1" applyAlignment="1">
      <alignment horizontal="left" vertical="center" wrapText="1"/>
    </xf>
    <xf numFmtId="0" fontId="40" fillId="3" borderId="57" xfId="2" applyFont="1" applyFill="1" applyBorder="1" applyAlignment="1">
      <alignment horizontal="left" vertical="center" wrapText="1"/>
    </xf>
    <xf numFmtId="3" fontId="39" fillId="3" borderId="57" xfId="0" applyNumberFormat="1" applyFont="1" applyFill="1" applyBorder="1" applyAlignment="1">
      <alignment horizontal="left" vertical="center" wrapText="1"/>
    </xf>
    <xf numFmtId="4" fontId="40" fillId="0" borderId="63" xfId="2" applyNumberFormat="1" applyFont="1" applyFill="1" applyBorder="1" applyAlignment="1">
      <alignment horizontal="center" vertical="center" wrapText="1"/>
    </xf>
    <xf numFmtId="4" fontId="39" fillId="0" borderId="63" xfId="0" applyNumberFormat="1" applyFont="1" applyBorder="1" applyAlignment="1">
      <alignment horizontal="center" vertical="center"/>
    </xf>
    <xf numFmtId="4" fontId="45" fillId="0" borderId="63" xfId="0" applyNumberFormat="1" applyFont="1" applyBorder="1" applyAlignment="1">
      <alignment horizontal="center" vertical="center"/>
    </xf>
    <xf numFmtId="4" fontId="41" fillId="3" borderId="57" xfId="0" applyNumberFormat="1" applyFont="1" applyFill="1" applyBorder="1" applyAlignment="1">
      <alignment vertical="center" wrapText="1"/>
    </xf>
    <xf numFmtId="0" fontId="40" fillId="3" borderId="57" xfId="0" applyFont="1" applyFill="1" applyBorder="1" applyAlignment="1">
      <alignment horizontal="left" vertical="center" wrapText="1"/>
    </xf>
    <xf numFmtId="49" fontId="40" fillId="3" borderId="57" xfId="2" applyNumberFormat="1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4" fontId="40" fillId="0" borderId="30" xfId="94" applyNumberFormat="1" applyFont="1" applyFill="1" applyBorder="1" applyAlignment="1">
      <alignment horizontal="center" vertical="center"/>
    </xf>
    <xf numFmtId="3" fontId="57" fillId="0" borderId="26" xfId="0" applyNumberFormat="1" applyFont="1" applyBorder="1" applyAlignment="1">
      <alignment horizontal="center" vertical="center" wrapText="1"/>
    </xf>
    <xf numFmtId="3" fontId="56" fillId="0" borderId="26" xfId="0" applyNumberFormat="1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/>
    </xf>
    <xf numFmtId="3" fontId="40" fillId="3" borderId="15" xfId="0" applyNumberFormat="1" applyFont="1" applyFill="1" applyBorder="1" applyAlignment="1">
      <alignment horizontal="center" vertical="center"/>
    </xf>
    <xf numFmtId="3" fontId="40" fillId="3" borderId="16" xfId="0" applyNumberFormat="1" applyFont="1" applyFill="1" applyBorder="1" applyAlignment="1">
      <alignment horizontal="center" vertical="center"/>
    </xf>
    <xf numFmtId="4" fontId="40" fillId="0" borderId="27" xfId="0" applyNumberFormat="1" applyFont="1" applyBorder="1" applyAlignment="1">
      <alignment horizontal="center" vertical="center"/>
    </xf>
    <xf numFmtId="4" fontId="41" fillId="3" borderId="57" xfId="0" applyNumberFormat="1" applyFont="1" applyFill="1" applyBorder="1" applyAlignment="1">
      <alignment horizontal="left" vertical="center" wrapText="1"/>
    </xf>
    <xf numFmtId="4" fontId="40" fillId="3" borderId="57" xfId="2" applyNumberFormat="1" applyFont="1" applyFill="1" applyBorder="1" applyAlignment="1">
      <alignment horizontal="left" vertical="center" wrapText="1"/>
    </xf>
    <xf numFmtId="4" fontId="40" fillId="0" borderId="57" xfId="2" applyNumberFormat="1" applyFont="1" applyFill="1" applyBorder="1" applyAlignment="1">
      <alignment horizontal="left" vertical="center" wrapText="1"/>
    </xf>
    <xf numFmtId="4" fontId="40" fillId="3" borderId="57" xfId="0" applyNumberFormat="1" applyFont="1" applyFill="1" applyBorder="1" applyAlignment="1">
      <alignment horizontal="left" vertical="center" wrapText="1"/>
    </xf>
    <xf numFmtId="4" fontId="41" fillId="0" borderId="57" xfId="2" applyNumberFormat="1" applyFont="1" applyFill="1" applyBorder="1" applyAlignment="1">
      <alignment horizontal="left" vertical="center" wrapText="1"/>
    </xf>
    <xf numFmtId="4" fontId="47" fillId="0" borderId="57" xfId="0" applyNumberFormat="1" applyFont="1" applyFill="1" applyBorder="1" applyAlignment="1">
      <alignment horizontal="left" vertical="center" wrapText="1"/>
    </xf>
    <xf numFmtId="4" fontId="40" fillId="0" borderId="17" xfId="0" applyNumberFormat="1" applyFont="1" applyFill="1" applyBorder="1" applyAlignment="1">
      <alignment horizontal="left" vertical="center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4" fontId="40" fillId="0" borderId="63" xfId="0" applyNumberFormat="1" applyFont="1" applyFill="1" applyBorder="1" applyAlignment="1">
      <alignment horizontal="center" vertical="center"/>
    </xf>
    <xf numFmtId="0" fontId="40" fillId="3" borderId="51" xfId="195" applyFont="1" applyFill="1" applyBorder="1" applyAlignment="1">
      <alignment horizontal="left" vertical="center" wrapText="1"/>
    </xf>
    <xf numFmtId="4" fontId="40" fillId="0" borderId="22" xfId="2" applyNumberFormat="1" applyFont="1" applyFill="1" applyBorder="1" applyAlignment="1">
      <alignment horizontal="center" vertical="center" wrapText="1"/>
    </xf>
    <xf numFmtId="4" fontId="40" fillId="0" borderId="52" xfId="94" applyNumberFormat="1" applyFont="1" applyFill="1" applyBorder="1" applyAlignment="1">
      <alignment horizontal="center" vertical="center"/>
    </xf>
    <xf numFmtId="4" fontId="41" fillId="0" borderId="64" xfId="0" applyNumberFormat="1" applyFont="1" applyBorder="1" applyAlignment="1">
      <alignment horizontal="center" vertical="center"/>
    </xf>
    <xf numFmtId="4" fontId="41" fillId="0" borderId="51" xfId="94" applyNumberFormat="1" applyFont="1" applyFill="1" applyBorder="1" applyAlignment="1">
      <alignment horizontal="center" vertical="center"/>
    </xf>
    <xf numFmtId="4" fontId="41" fillId="0" borderId="34" xfId="0" applyNumberFormat="1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3" fontId="40" fillId="0" borderId="23" xfId="0" applyNumberFormat="1" applyFont="1" applyFill="1" applyBorder="1" applyAlignment="1">
      <alignment horizontal="left" vertical="center" wrapText="1"/>
    </xf>
    <xf numFmtId="3" fontId="40" fillId="0" borderId="56" xfId="2" applyNumberFormat="1" applyFont="1" applyFill="1" applyBorder="1" applyAlignment="1">
      <alignment horizontal="center" vertical="center"/>
    </xf>
    <xf numFmtId="3" fontId="47" fillId="0" borderId="62" xfId="0" applyNumberFormat="1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/>
    </xf>
    <xf numFmtId="3" fontId="45" fillId="0" borderId="2" xfId="0" applyNumberFormat="1" applyFont="1" applyFill="1" applyBorder="1" applyAlignment="1">
      <alignment horizontal="center" vertical="center"/>
    </xf>
    <xf numFmtId="3" fontId="45" fillId="0" borderId="23" xfId="0" applyNumberFormat="1" applyFont="1" applyFill="1" applyBorder="1" applyAlignment="1">
      <alignment horizontal="center" vertical="center"/>
    </xf>
    <xf numFmtId="4" fontId="45" fillId="0" borderId="39" xfId="0" applyNumberFormat="1" applyFont="1" applyFill="1" applyBorder="1" applyAlignment="1">
      <alignment horizontal="center" vertical="center"/>
    </xf>
    <xf numFmtId="0" fontId="40" fillId="0" borderId="57" xfId="195" applyFont="1" applyFill="1" applyBorder="1" applyAlignment="1">
      <alignment horizontal="left" vertical="center" wrapText="1"/>
    </xf>
    <xf numFmtId="4" fontId="45" fillId="0" borderId="31" xfId="0" applyNumberFormat="1" applyFont="1" applyFill="1" applyBorder="1" applyAlignment="1">
      <alignment horizontal="center" vertical="center"/>
    </xf>
    <xf numFmtId="3" fontId="45" fillId="0" borderId="57" xfId="0" applyNumberFormat="1" applyFont="1" applyFill="1" applyBorder="1" applyAlignment="1">
      <alignment horizontal="center" vertical="center"/>
    </xf>
    <xf numFmtId="4" fontId="45" fillId="0" borderId="23" xfId="0" applyNumberFormat="1" applyFont="1" applyFill="1" applyBorder="1" applyAlignment="1">
      <alignment horizontal="center" vertical="center"/>
    </xf>
    <xf numFmtId="3" fontId="45" fillId="0" borderId="26" xfId="0" applyNumberFormat="1" applyFont="1" applyFill="1" applyBorder="1" applyAlignment="1">
      <alignment horizontal="center" vertical="center"/>
    </xf>
    <xf numFmtId="3" fontId="45" fillId="0" borderId="17" xfId="0" applyNumberFormat="1" applyFont="1" applyFill="1" applyBorder="1" applyAlignment="1">
      <alignment horizontal="center" vertical="center"/>
    </xf>
    <xf numFmtId="4" fontId="45" fillId="0" borderId="27" xfId="0" applyNumberFormat="1" applyFont="1" applyFill="1" applyBorder="1" applyAlignment="1">
      <alignment horizontal="center" vertical="center"/>
    </xf>
    <xf numFmtId="3" fontId="39" fillId="0" borderId="51" xfId="2" applyNumberFormat="1" applyFont="1" applyFill="1" applyBorder="1" applyAlignment="1">
      <alignment horizontal="center" vertical="center" wrapText="1"/>
    </xf>
    <xf numFmtId="3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 wrapText="1"/>
    </xf>
    <xf numFmtId="3" fontId="39" fillId="0" borderId="51" xfId="0" applyNumberFormat="1" applyFont="1" applyFill="1" applyBorder="1" applyAlignment="1">
      <alignment horizontal="center" vertical="center" wrapText="1"/>
    </xf>
    <xf numFmtId="49" fontId="39" fillId="0" borderId="51" xfId="0" applyNumberFormat="1" applyFont="1" applyFill="1" applyBorder="1" applyAlignment="1">
      <alignment horizontal="center" vertical="center"/>
    </xf>
    <xf numFmtId="3" fontId="39" fillId="0" borderId="51" xfId="0" applyNumberFormat="1" applyFont="1" applyFill="1" applyBorder="1" applyAlignment="1">
      <alignment horizontal="center" vertical="center"/>
    </xf>
    <xf numFmtId="3" fontId="39" fillId="0" borderId="56" xfId="2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  <xf numFmtId="4" fontId="45" fillId="0" borderId="51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4" fontId="41" fillId="0" borderId="59" xfId="0" applyNumberFormat="1" applyFont="1" applyFill="1" applyBorder="1" applyAlignment="1">
      <alignment horizontal="center" vertical="center"/>
    </xf>
    <xf numFmtId="4" fontId="45" fillId="26" borderId="23" xfId="0" applyNumberFormat="1" applyFont="1" applyFill="1" applyBorder="1" applyAlignment="1">
      <alignment horizontal="center"/>
    </xf>
    <xf numFmtId="4" fontId="45" fillId="26" borderId="59" xfId="0" applyNumberFormat="1" applyFont="1" applyFill="1" applyBorder="1" applyAlignment="1">
      <alignment horizontal="center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/>
    </xf>
    <xf numFmtId="4" fontId="41" fillId="26" borderId="28" xfId="0" applyNumberFormat="1" applyFont="1" applyFill="1" applyBorder="1" applyAlignment="1">
      <alignment horizontal="center" vertical="center"/>
    </xf>
    <xf numFmtId="4" fontId="41" fillId="0" borderId="26" xfId="94" applyNumberFormat="1" applyFont="1" applyFill="1" applyBorder="1" applyAlignment="1">
      <alignment horizontal="center" vertical="center"/>
    </xf>
    <xf numFmtId="4" fontId="41" fillId="0" borderId="26" xfId="0" applyNumberFormat="1" applyFont="1" applyFill="1" applyBorder="1" applyAlignment="1">
      <alignment horizontal="center" vertical="center"/>
    </xf>
    <xf numFmtId="0" fontId="40" fillId="0" borderId="51" xfId="195" applyFont="1" applyFill="1" applyBorder="1" applyAlignment="1">
      <alignment horizontal="left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1" fillId="0" borderId="26" xfId="0" applyNumberFormat="1" applyFont="1" applyFill="1" applyBorder="1" applyAlignment="1">
      <alignment horizontal="center" vertical="center" wrapText="1"/>
    </xf>
    <xf numFmtId="4" fontId="41" fillId="26" borderId="20" xfId="0" applyNumberFormat="1" applyFont="1" applyFill="1" applyBorder="1" applyAlignment="1">
      <alignment horizontal="center" vertical="center" wrapText="1"/>
    </xf>
    <xf numFmtId="4" fontId="41" fillId="26" borderId="2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 wrapText="1"/>
    </xf>
    <xf numFmtId="4" fontId="40" fillId="0" borderId="57" xfId="2" applyNumberFormat="1" applyFont="1" applyFill="1" applyBorder="1" applyAlignment="1">
      <alignment horizontal="center" vertical="center" wrapText="1"/>
    </xf>
    <xf numFmtId="4" fontId="41" fillId="26" borderId="52" xfId="0" applyNumberFormat="1" applyFont="1" applyFill="1" applyBorder="1" applyAlignment="1">
      <alignment horizontal="center" vertical="center" wrapText="1"/>
    </xf>
    <xf numFmtId="4" fontId="40" fillId="0" borderId="22" xfId="94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 wrapText="1"/>
    </xf>
    <xf numFmtId="4" fontId="45" fillId="0" borderId="58" xfId="0" applyNumberFormat="1" applyFont="1" applyFill="1" applyBorder="1" applyAlignment="1">
      <alignment horizontal="center"/>
    </xf>
    <xf numFmtId="4" fontId="41" fillId="26" borderId="59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 wrapText="1"/>
    </xf>
    <xf numFmtId="4" fontId="45" fillId="0" borderId="34" xfId="0" applyNumberFormat="1" applyFont="1" applyFill="1" applyBorder="1" applyAlignment="1">
      <alignment horizontal="center"/>
    </xf>
    <xf numFmtId="3" fontId="40" fillId="0" borderId="52" xfId="94" applyNumberFormat="1" applyFont="1" applyFill="1" applyBorder="1" applyAlignment="1">
      <alignment horizontal="center" vertical="center"/>
    </xf>
    <xf numFmtId="4" fontId="40" fillId="0" borderId="22" xfId="94" applyNumberFormat="1" applyFont="1" applyFill="1" applyBorder="1" applyAlignment="1">
      <alignment horizontal="center" vertical="center"/>
    </xf>
    <xf numFmtId="3" fontId="45" fillId="0" borderId="63" xfId="0" applyNumberFormat="1" applyFont="1" applyFill="1" applyBorder="1" applyAlignment="1">
      <alignment horizontal="center" vertical="center"/>
    </xf>
    <xf numFmtId="3" fontId="40" fillId="0" borderId="51" xfId="94" applyNumberFormat="1" applyFont="1" applyFill="1" applyBorder="1" applyAlignment="1">
      <alignment horizontal="center" vertical="center"/>
    </xf>
    <xf numFmtId="3" fontId="45" fillId="0" borderId="51" xfId="0" applyNumberFormat="1" applyFont="1" applyFill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 wrapText="1"/>
    </xf>
    <xf numFmtId="4" fontId="45" fillId="26" borderId="34" xfId="0" applyNumberFormat="1" applyFont="1" applyFill="1" applyBorder="1" applyAlignment="1">
      <alignment horizontal="center"/>
    </xf>
    <xf numFmtId="3" fontId="41" fillId="0" borderId="51" xfId="0" applyNumberFormat="1" applyFont="1" applyFill="1" applyBorder="1" applyAlignment="1">
      <alignment horizontal="center" vertical="center" wrapText="1"/>
    </xf>
    <xf numFmtId="3" fontId="41" fillId="0" borderId="51" xfId="2" applyNumberFormat="1" applyFont="1" applyFill="1" applyBorder="1" applyAlignment="1">
      <alignment horizontal="center" vertical="center" wrapText="1"/>
    </xf>
    <xf numFmtId="4" fontId="45" fillId="0" borderId="51" xfId="0" applyNumberFormat="1" applyFont="1" applyFill="1" applyBorder="1" applyAlignment="1">
      <alignment horizontal="center"/>
    </xf>
    <xf numFmtId="4" fontId="45" fillId="0" borderId="26" xfId="0" applyNumberFormat="1" applyFont="1" applyFill="1" applyBorder="1" applyAlignment="1">
      <alignment horizontal="center"/>
    </xf>
    <xf numFmtId="4" fontId="41" fillId="0" borderId="17" xfId="0" applyNumberFormat="1" applyFont="1" applyFill="1" applyBorder="1" applyAlignment="1">
      <alignment horizontal="center" vertical="center"/>
    </xf>
    <xf numFmtId="4" fontId="41" fillId="26" borderId="52" xfId="0" applyNumberFormat="1" applyFont="1" applyFill="1" applyBorder="1" applyAlignment="1">
      <alignment horizontal="center" vertical="center"/>
    </xf>
    <xf numFmtId="4" fontId="40" fillId="0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/>
    </xf>
    <xf numFmtId="4" fontId="41" fillId="0" borderId="58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3" fontId="40" fillId="3" borderId="15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4" fontId="41" fillId="26" borderId="2" xfId="0" applyNumberFormat="1" applyFont="1" applyFill="1" applyBorder="1" applyAlignment="1">
      <alignment horizontal="center" vertical="center"/>
    </xf>
    <xf numFmtId="4" fontId="40" fillId="3" borderId="6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40" fillId="3" borderId="19" xfId="0" applyNumberFormat="1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3" borderId="21" xfId="0" applyNumberFormat="1" applyFont="1" applyFill="1" applyBorder="1" applyAlignment="1">
      <alignment horizontal="center" vertical="center" wrapText="1"/>
    </xf>
    <xf numFmtId="4" fontId="40" fillId="3" borderId="57" xfId="0" applyNumberFormat="1" applyFont="1" applyFill="1" applyBorder="1" applyAlignment="1">
      <alignment horizontal="center" vertical="center" wrapText="1"/>
    </xf>
    <xf numFmtId="4" fontId="40" fillId="3" borderId="17" xfId="0" applyNumberFormat="1" applyFont="1" applyFill="1" applyBorder="1" applyAlignment="1">
      <alignment horizontal="center" vertical="center" wrapText="1"/>
    </xf>
    <xf numFmtId="4" fontId="40" fillId="0" borderId="19" xfId="94" applyNumberFormat="1" applyFont="1" applyFill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51" xfId="0" applyFont="1" applyFill="1" applyBorder="1" applyAlignment="1">
      <alignment horizontal="center" vertical="center"/>
    </xf>
    <xf numFmtId="0" fontId="41" fillId="26" borderId="5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/>
    </xf>
    <xf numFmtId="3" fontId="40" fillId="0" borderId="19" xfId="94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40" fillId="0" borderId="50" xfId="0" applyNumberFormat="1" applyFont="1" applyFill="1" applyBorder="1" applyAlignment="1">
      <alignment horizontal="center" vertical="center" wrapText="1"/>
    </xf>
    <xf numFmtId="3" fontId="40" fillId="0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41" fillId="0" borderId="50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Fill="1" applyBorder="1" applyAlignment="1">
      <alignment horizontal="center" vertical="center" wrapText="1"/>
    </xf>
    <xf numFmtId="3" fontId="40" fillId="0" borderId="65" xfId="94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0" fillId="0" borderId="56" xfId="94" applyNumberFormat="1" applyFont="1" applyFill="1" applyBorder="1" applyAlignment="1">
      <alignment horizontal="center" vertical="center" wrapText="1"/>
    </xf>
    <xf numFmtId="3" fontId="41" fillId="0" borderId="62" xfId="94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3" fontId="40" fillId="0" borderId="3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53" fillId="0" borderId="2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41" fillId="26" borderId="1" xfId="0" applyFont="1" applyFill="1" applyBorder="1" applyAlignment="1">
      <alignment horizontal="center" vertical="center"/>
    </xf>
    <xf numFmtId="0" fontId="52" fillId="3" borderId="46" xfId="0" applyFont="1" applyFill="1" applyBorder="1" applyAlignment="1">
      <alignment horizontal="center" vertical="center" wrapText="1"/>
    </xf>
    <xf numFmtId="0" fontId="52" fillId="0" borderId="47" xfId="0" applyFont="1" applyBorder="1" applyAlignment="1">
      <alignment vertical="center" wrapText="1"/>
    </xf>
    <xf numFmtId="0" fontId="52" fillId="0" borderId="48" xfId="0" applyFont="1" applyBorder="1" applyAlignment="1">
      <alignment vertical="center" wrapText="1"/>
    </xf>
    <xf numFmtId="0" fontId="52" fillId="2" borderId="42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2" fillId="0" borderId="41" xfId="0" applyFont="1" applyBorder="1" applyAlignment="1">
      <alignment vertical="center" wrapText="1"/>
    </xf>
    <xf numFmtId="0" fontId="52" fillId="2" borderId="43" xfId="0" applyFont="1" applyFill="1" applyBorder="1" applyAlignment="1">
      <alignment horizontal="center" vertical="center" wrapText="1"/>
    </xf>
    <xf numFmtId="0" fontId="52" fillId="0" borderId="44" xfId="0" applyFont="1" applyBorder="1" applyAlignment="1">
      <alignment vertical="center" wrapText="1"/>
    </xf>
    <xf numFmtId="0" fontId="52" fillId="0" borderId="45" xfId="0" applyFont="1" applyBorder="1" applyAlignment="1">
      <alignment vertical="center" wrapText="1"/>
    </xf>
    <xf numFmtId="3" fontId="57" fillId="0" borderId="22" xfId="0" applyNumberFormat="1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3" fontId="57" fillId="0" borderId="57" xfId="0" applyNumberFormat="1" applyFont="1" applyBorder="1" applyAlignment="1">
      <alignment horizontal="center" vertical="center" wrapText="1"/>
    </xf>
    <xf numFmtId="3" fontId="56" fillId="0" borderId="57" xfId="0" applyNumberFormat="1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3" fontId="56" fillId="0" borderId="62" xfId="0" applyNumberFormat="1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3" fontId="52" fillId="0" borderId="36" xfId="94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56" fillId="0" borderId="33" xfId="0" applyNumberFormat="1" applyFont="1" applyBorder="1" applyAlignment="1">
      <alignment horizontal="center" vertical="center" wrapText="1"/>
    </xf>
    <xf numFmtId="4" fontId="56" fillId="0" borderId="34" xfId="0" applyNumberFormat="1" applyFont="1" applyBorder="1" applyAlignment="1">
      <alignment horizontal="center" vertical="center" wrapText="1"/>
    </xf>
    <xf numFmtId="4" fontId="56" fillId="0" borderId="35" xfId="0" applyNumberFormat="1" applyFont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49" fontId="40" fillId="0" borderId="56" xfId="2" applyNumberFormat="1" applyFont="1" applyFill="1" applyBorder="1" applyAlignment="1">
      <alignment horizontal="center" vertical="center"/>
    </xf>
    <xf numFmtId="49" fontId="40" fillId="0" borderId="13" xfId="2" applyNumberFormat="1" applyFont="1" applyFill="1" applyBorder="1" applyAlignment="1">
      <alignment horizontal="center" vertical="center"/>
    </xf>
    <xf numFmtId="49" fontId="40" fillId="0" borderId="14" xfId="2" applyNumberFormat="1" applyFont="1" applyFill="1" applyBorder="1" applyAlignment="1">
      <alignment horizontal="center" vertical="center"/>
    </xf>
    <xf numFmtId="3" fontId="57" fillId="0" borderId="36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3" fontId="57" fillId="0" borderId="65" xfId="0" applyNumberFormat="1" applyFont="1" applyBorder="1" applyAlignment="1">
      <alignment horizontal="center" vertical="center" wrapText="1"/>
    </xf>
    <xf numFmtId="3" fontId="57" fillId="0" borderId="56" xfId="0" applyNumberFormat="1" applyFont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" fontId="45" fillId="0" borderId="50" xfId="0" applyNumberFormat="1" applyFont="1" applyFill="1" applyBorder="1" applyAlignment="1">
      <alignment horizontal="center" vertical="center" wrapText="1"/>
    </xf>
    <xf numFmtId="4" fontId="45" fillId="0" borderId="54" xfId="0" applyNumberFormat="1" applyFont="1" applyFill="1" applyBorder="1" applyAlignment="1">
      <alignment horizontal="center" vertical="center" wrapText="1"/>
    </xf>
    <xf numFmtId="4" fontId="46" fillId="0" borderId="54" xfId="0" applyNumberFormat="1" applyFont="1" applyFill="1" applyBorder="1" applyAlignment="1">
      <alignment horizontal="center" vertical="center" wrapText="1"/>
    </xf>
    <xf numFmtId="3" fontId="39" fillId="0" borderId="53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40" fillId="0" borderId="22" xfId="2" applyNumberFormat="1" applyFont="1" applyFill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41" fillId="0" borderId="60" xfId="94" applyNumberFormat="1" applyFont="1" applyFill="1" applyBorder="1" applyAlignment="1">
      <alignment horizontal="center" vertical="center" wrapText="1"/>
    </xf>
    <xf numFmtId="0" fontId="53" fillId="0" borderId="2" xfId="0" applyFont="1" applyBorder="1" applyAlignment="1">
      <alignment horizontal="center" wrapText="1"/>
    </xf>
    <xf numFmtId="0" fontId="40" fillId="0" borderId="15" xfId="0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4" fontId="41" fillId="0" borderId="63" xfId="0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51" xfId="0" applyFont="1" applyFill="1" applyBorder="1" applyAlignment="1">
      <alignment horizontal="center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4" fontId="41" fillId="0" borderId="62" xfId="94" applyNumberFormat="1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3" fontId="40" fillId="0" borderId="49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63" xfId="94" applyNumberFormat="1" applyFont="1" applyFill="1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3" fontId="40" fillId="0" borderId="63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zoomScale="90" zoomScaleNormal="90" workbookViewId="0">
      <pane xSplit="3" ySplit="8" topLeftCell="D133" activePane="bottomRight" state="frozen"/>
      <selection pane="topRight" activeCell="D1" sqref="D1"/>
      <selection pane="bottomLeft" activeCell="A14" sqref="A14"/>
      <selection pane="bottomRight" activeCell="C156" sqref="C156"/>
    </sheetView>
  </sheetViews>
  <sheetFormatPr defaultRowHeight="12" x14ac:dyDescent="0.2"/>
  <cols>
    <col min="1" max="1" width="5" style="2" customWidth="1"/>
    <col min="2" max="2" width="9.140625" style="5"/>
    <col min="3" max="3" width="29.28515625" style="54" customWidth="1"/>
    <col min="4" max="4" width="16.28515625" style="87" customWidth="1"/>
    <col min="5" max="5" width="16.42578125" style="5" customWidth="1"/>
    <col min="6" max="6" width="12.42578125" style="5" customWidth="1"/>
    <col min="7" max="7" width="13.42578125" style="87" customWidth="1"/>
    <col min="8" max="8" width="14.28515625" style="5" customWidth="1"/>
    <col min="9" max="9" width="13.5703125" style="5" customWidth="1"/>
    <col min="10" max="10" width="13.85546875" style="5" customWidth="1"/>
    <col min="11" max="11" width="15.140625" style="5" customWidth="1"/>
    <col min="12" max="16384" width="9.140625" style="5"/>
  </cols>
  <sheetData>
    <row r="1" spans="1:11" ht="15.75" x14ac:dyDescent="0.2">
      <c r="A1" s="107" t="s">
        <v>312</v>
      </c>
      <c r="B1" s="54"/>
    </row>
    <row r="2" spans="1:11" ht="12" customHeight="1" thickBot="1" x14ac:dyDescent="0.25">
      <c r="A2" s="108"/>
    </row>
    <row r="3" spans="1:11" ht="20.25" customHeight="1" x14ac:dyDescent="0.2">
      <c r="A3" s="314" t="s">
        <v>45</v>
      </c>
      <c r="B3" s="317" t="s">
        <v>295</v>
      </c>
      <c r="C3" s="320" t="s">
        <v>46</v>
      </c>
      <c r="D3" s="323" t="s">
        <v>311</v>
      </c>
      <c r="E3" s="324"/>
      <c r="F3" s="324"/>
      <c r="G3" s="324"/>
      <c r="H3" s="324"/>
      <c r="I3" s="324"/>
      <c r="J3" s="324"/>
      <c r="K3" s="325"/>
    </row>
    <row r="4" spans="1:11" ht="21.75" customHeight="1" x14ac:dyDescent="0.2">
      <c r="A4" s="315"/>
      <c r="B4" s="318"/>
      <c r="C4" s="321"/>
      <c r="D4" s="326" t="s">
        <v>335</v>
      </c>
      <c r="E4" s="318" t="s">
        <v>307</v>
      </c>
      <c r="F4" s="318" t="s">
        <v>308</v>
      </c>
      <c r="G4" s="307" t="s">
        <v>309</v>
      </c>
      <c r="H4" s="307" t="s">
        <v>310</v>
      </c>
      <c r="I4" s="307" t="s">
        <v>313</v>
      </c>
      <c r="J4" s="307" t="s">
        <v>314</v>
      </c>
      <c r="K4" s="312" t="s">
        <v>315</v>
      </c>
    </row>
    <row r="5" spans="1:11" ht="88.5" customHeight="1" thickBot="1" x14ac:dyDescent="0.25">
      <c r="A5" s="316"/>
      <c r="B5" s="319"/>
      <c r="C5" s="322"/>
      <c r="D5" s="327"/>
      <c r="E5" s="319"/>
      <c r="F5" s="319"/>
      <c r="G5" s="308"/>
      <c r="H5" s="308"/>
      <c r="I5" s="308"/>
      <c r="J5" s="308"/>
      <c r="K5" s="313"/>
    </row>
    <row r="6" spans="1:11" ht="15" customHeight="1" x14ac:dyDescent="0.2">
      <c r="A6" s="309" t="s">
        <v>246</v>
      </c>
      <c r="B6" s="310"/>
      <c r="C6" s="311"/>
      <c r="D6" s="171">
        <f>SUM(D7:D8)</f>
        <v>4500917738.3699999</v>
      </c>
      <c r="E6" s="165">
        <f>SUM(E7:E8)</f>
        <v>115532557.55999999</v>
      </c>
      <c r="F6" s="165">
        <f>SUM(F7:F8)</f>
        <v>75396000</v>
      </c>
      <c r="G6" s="165">
        <f>SUM(G7:G8)</f>
        <v>214184067.97</v>
      </c>
      <c r="H6" s="165">
        <f>SUM(H7:H8)</f>
        <v>965240435.08000004</v>
      </c>
      <c r="I6" s="165">
        <f>SUM(I7:I8)</f>
        <v>392915143.35000002</v>
      </c>
      <c r="J6" s="165">
        <f>SUM(J7:J8)</f>
        <v>845683373.18000007</v>
      </c>
      <c r="K6" s="273">
        <f>SUM(K7:K8)</f>
        <v>1891966161.2299998</v>
      </c>
    </row>
    <row r="7" spans="1:11" ht="24" x14ac:dyDescent="0.2">
      <c r="A7" s="201"/>
      <c r="B7" s="102"/>
      <c r="C7" s="205" t="s">
        <v>55</v>
      </c>
      <c r="D7" s="212">
        <f>E7+F7+G7+H7+I7+J7+K7</f>
        <v>34471984.950000003</v>
      </c>
      <c r="E7" s="76">
        <f>Долечивание!I7</f>
        <v>0</v>
      </c>
      <c r="F7" s="95">
        <f>'Кибер-нож'!I7</f>
        <v>0</v>
      </c>
      <c r="G7" s="77">
        <f>Венерология!I7</f>
        <v>2819.53</v>
      </c>
      <c r="H7" s="77">
        <f>'Паллиативная МП'!O7</f>
        <v>34410754.280000001</v>
      </c>
      <c r="I7" s="77">
        <f>Психотерапия!Q7</f>
        <v>52458.93</v>
      </c>
      <c r="J7" s="77">
        <f>Наркология!Q7</f>
        <v>2535.71</v>
      </c>
      <c r="K7" s="30">
        <f>Фтизиатрия!K7</f>
        <v>3416.4999999999995</v>
      </c>
    </row>
    <row r="8" spans="1:11" ht="15" customHeight="1" x14ac:dyDescent="0.2">
      <c r="A8" s="302" t="s">
        <v>245</v>
      </c>
      <c r="B8" s="303"/>
      <c r="C8" s="304"/>
      <c r="D8" s="133">
        <f t="shared" ref="D8:K8" si="0">SUM(D9:D151)-D91</f>
        <v>4466445753.4200001</v>
      </c>
      <c r="E8" s="110">
        <f t="shared" si="0"/>
        <v>115532557.55999999</v>
      </c>
      <c r="F8" s="268">
        <f t="shared" si="0"/>
        <v>75396000</v>
      </c>
      <c r="G8" s="268">
        <f t="shared" si="0"/>
        <v>214181248.44</v>
      </c>
      <c r="H8" s="268">
        <f t="shared" si="0"/>
        <v>930829680.80000007</v>
      </c>
      <c r="I8" s="268">
        <f t="shared" si="0"/>
        <v>392862684.42000002</v>
      </c>
      <c r="J8" s="268">
        <f t="shared" si="0"/>
        <v>845680837.47000003</v>
      </c>
      <c r="K8" s="44">
        <f t="shared" si="0"/>
        <v>1891962744.7299998</v>
      </c>
    </row>
    <row r="9" spans="1:11" x14ac:dyDescent="0.2">
      <c r="A9" s="202">
        <v>1</v>
      </c>
      <c r="B9" s="104" t="s">
        <v>57</v>
      </c>
      <c r="C9" s="206" t="s">
        <v>43</v>
      </c>
      <c r="D9" s="212">
        <f t="shared" ref="D9:D40" si="1">E9+F9+G9+H9+I9+J9+K9</f>
        <v>12441297.079999998</v>
      </c>
      <c r="E9" s="76">
        <f>Долечивание!I9</f>
        <v>0</v>
      </c>
      <c r="F9" s="95">
        <f>'Кибер-нож'!I9</f>
        <v>0</v>
      </c>
      <c r="G9" s="77">
        <f>Венерология!I9</f>
        <v>753422.12</v>
      </c>
      <c r="H9" s="77">
        <f>'Паллиативная МП'!O9</f>
        <v>9123510</v>
      </c>
      <c r="I9" s="77">
        <f>Психотерапия!Q9</f>
        <v>0</v>
      </c>
      <c r="J9" s="77">
        <f>Наркология!Q9</f>
        <v>1174700.21</v>
      </c>
      <c r="K9" s="30">
        <f>Фтизиатрия!K9</f>
        <v>1389664.75</v>
      </c>
    </row>
    <row r="10" spans="1:11" x14ac:dyDescent="0.2">
      <c r="A10" s="202">
        <v>2</v>
      </c>
      <c r="B10" s="104" t="s">
        <v>58</v>
      </c>
      <c r="C10" s="206" t="s">
        <v>230</v>
      </c>
      <c r="D10" s="212">
        <f t="shared" si="1"/>
        <v>15686062.98</v>
      </c>
      <c r="E10" s="76">
        <f>Долечивание!I10</f>
        <v>0</v>
      </c>
      <c r="F10" s="95">
        <f>'Кибер-нож'!I10</f>
        <v>0</v>
      </c>
      <c r="G10" s="77">
        <f>Венерология!I10</f>
        <v>1100051.83</v>
      </c>
      <c r="H10" s="77">
        <f>'Паллиативная МП'!O10</f>
        <v>10589133.449999999</v>
      </c>
      <c r="I10" s="77">
        <f>Психотерапия!Q10</f>
        <v>0</v>
      </c>
      <c r="J10" s="77">
        <f>Наркология!Q10</f>
        <v>1332711.3799999999</v>
      </c>
      <c r="K10" s="30">
        <f>Фтизиатрия!K10</f>
        <v>2664166.3200000003</v>
      </c>
    </row>
    <row r="11" spans="1:11" x14ac:dyDescent="0.2">
      <c r="A11" s="202">
        <v>3</v>
      </c>
      <c r="B11" s="105" t="s">
        <v>59</v>
      </c>
      <c r="C11" s="207" t="s">
        <v>5</v>
      </c>
      <c r="D11" s="212">
        <f t="shared" si="1"/>
        <v>33635383.030000001</v>
      </c>
      <c r="E11" s="76">
        <f>Долечивание!I11</f>
        <v>0</v>
      </c>
      <c r="F11" s="95">
        <f>'Кибер-нож'!I11</f>
        <v>0</v>
      </c>
      <c r="G11" s="77">
        <f>Венерология!I11</f>
        <v>2877165.43</v>
      </c>
      <c r="H11" s="77">
        <f>'Паллиативная МП'!O11</f>
        <v>16815885.25</v>
      </c>
      <c r="I11" s="77">
        <f>Психотерапия!Q11</f>
        <v>3187540.06</v>
      </c>
      <c r="J11" s="77">
        <f>Наркология!Q11</f>
        <v>10754792.290000001</v>
      </c>
      <c r="K11" s="30">
        <f>Фтизиатрия!K11</f>
        <v>0</v>
      </c>
    </row>
    <row r="12" spans="1:11" x14ac:dyDescent="0.2">
      <c r="A12" s="202">
        <v>4</v>
      </c>
      <c r="B12" s="104" t="s">
        <v>60</v>
      </c>
      <c r="C12" s="206" t="s">
        <v>231</v>
      </c>
      <c r="D12" s="212">
        <f t="shared" si="1"/>
        <v>12825510.379999999</v>
      </c>
      <c r="E12" s="76">
        <f>Долечивание!I12</f>
        <v>0</v>
      </c>
      <c r="F12" s="95">
        <f>'Кибер-нож'!I12</f>
        <v>0</v>
      </c>
      <c r="G12" s="77">
        <f>Венерология!I12</f>
        <v>858475.45</v>
      </c>
      <c r="H12" s="77">
        <f>'Паллиативная МП'!O12</f>
        <v>9684794.4499999993</v>
      </c>
      <c r="I12" s="77">
        <f>Психотерапия!Q12</f>
        <v>0</v>
      </c>
      <c r="J12" s="77">
        <f>Наркология!Q12</f>
        <v>1185136.73</v>
      </c>
      <c r="K12" s="30">
        <f>Фтизиатрия!K12</f>
        <v>1097103.75</v>
      </c>
    </row>
    <row r="13" spans="1:11" ht="18" customHeight="1" x14ac:dyDescent="0.2">
      <c r="A13" s="202">
        <v>5</v>
      </c>
      <c r="B13" s="104" t="s">
        <v>61</v>
      </c>
      <c r="C13" s="206" t="s">
        <v>8</v>
      </c>
      <c r="D13" s="212">
        <f t="shared" si="1"/>
        <v>12485053.699999999</v>
      </c>
      <c r="E13" s="76">
        <f>Долечивание!I13</f>
        <v>0</v>
      </c>
      <c r="F13" s="95">
        <f>'Кибер-нож'!I13</f>
        <v>0</v>
      </c>
      <c r="G13" s="77">
        <f>Венерология!I13</f>
        <v>697424.53</v>
      </c>
      <c r="H13" s="77">
        <f>'Паллиативная МП'!O13</f>
        <v>9123510</v>
      </c>
      <c r="I13" s="77">
        <f>Психотерапия!Q13</f>
        <v>0</v>
      </c>
      <c r="J13" s="77">
        <f>Наркология!Q13</f>
        <v>1201314.17</v>
      </c>
      <c r="K13" s="30">
        <f>Фтизиатрия!K13</f>
        <v>1462805</v>
      </c>
    </row>
    <row r="14" spans="1:11" x14ac:dyDescent="0.2">
      <c r="A14" s="202">
        <v>6</v>
      </c>
      <c r="B14" s="105" t="s">
        <v>62</v>
      </c>
      <c r="C14" s="207" t="s">
        <v>63</v>
      </c>
      <c r="D14" s="212">
        <f t="shared" si="1"/>
        <v>60472415.620000005</v>
      </c>
      <c r="E14" s="76">
        <f>Долечивание!I14</f>
        <v>0</v>
      </c>
      <c r="F14" s="95">
        <f>'Кибер-нож'!I14</f>
        <v>0</v>
      </c>
      <c r="G14" s="77">
        <f>Венерология!I14</f>
        <v>11233761.189999999</v>
      </c>
      <c r="H14" s="77">
        <f>'Паллиативная МП'!O14</f>
        <v>21577693.550000001</v>
      </c>
      <c r="I14" s="77">
        <f>Психотерапия!Q14</f>
        <v>0</v>
      </c>
      <c r="J14" s="77">
        <f>Наркология!Q14</f>
        <v>26929558.379999999</v>
      </c>
      <c r="K14" s="30">
        <f>Фтизиатрия!K14</f>
        <v>731402.5</v>
      </c>
    </row>
    <row r="15" spans="1:11" x14ac:dyDescent="0.2">
      <c r="A15" s="202">
        <v>7</v>
      </c>
      <c r="B15" s="104" t="s">
        <v>64</v>
      </c>
      <c r="C15" s="206" t="s">
        <v>232</v>
      </c>
      <c r="D15" s="212">
        <f t="shared" si="1"/>
        <v>19840327.289999999</v>
      </c>
      <c r="E15" s="76">
        <f>Долечивание!I15</f>
        <v>0</v>
      </c>
      <c r="F15" s="95">
        <f>'Кибер-нож'!I15</f>
        <v>0</v>
      </c>
      <c r="G15" s="77">
        <f>Венерология!I15</f>
        <v>1540627.91</v>
      </c>
      <c r="H15" s="77">
        <f>'Паллиативная МП'!O15</f>
        <v>12012682.199999999</v>
      </c>
      <c r="I15" s="77">
        <f>Психотерапия!Q15</f>
        <v>0</v>
      </c>
      <c r="J15" s="77">
        <f>Наркология!Q15</f>
        <v>3543650</v>
      </c>
      <c r="K15" s="30">
        <f>Фтизиатрия!K15</f>
        <v>2743367.1799999997</v>
      </c>
    </row>
    <row r="16" spans="1:11" x14ac:dyDescent="0.2">
      <c r="A16" s="202">
        <v>8</v>
      </c>
      <c r="B16" s="106" t="s">
        <v>65</v>
      </c>
      <c r="C16" s="206" t="s">
        <v>17</v>
      </c>
      <c r="D16" s="212">
        <f t="shared" si="1"/>
        <v>14094903.029999999</v>
      </c>
      <c r="E16" s="76">
        <f>Долечивание!I16</f>
        <v>0</v>
      </c>
      <c r="F16" s="95">
        <f>'Кибер-нож'!I16</f>
        <v>0</v>
      </c>
      <c r="G16" s="77">
        <f>Венерология!I16</f>
        <v>891333.54</v>
      </c>
      <c r="H16" s="77">
        <f>'Паллиативная МП'!O16</f>
        <v>9123510</v>
      </c>
      <c r="I16" s="77">
        <f>Психотерапия!Q16</f>
        <v>0</v>
      </c>
      <c r="J16" s="77">
        <f>Наркология!Q16</f>
        <v>2435011.67</v>
      </c>
      <c r="K16" s="30">
        <f>Фтизиатрия!K16</f>
        <v>1645047.8199999998</v>
      </c>
    </row>
    <row r="17" spans="1:11" x14ac:dyDescent="0.2">
      <c r="A17" s="202">
        <v>9</v>
      </c>
      <c r="B17" s="106" t="s">
        <v>66</v>
      </c>
      <c r="C17" s="206" t="s">
        <v>6</v>
      </c>
      <c r="D17" s="212">
        <f t="shared" si="1"/>
        <v>13769732.77</v>
      </c>
      <c r="E17" s="76">
        <f>Долечивание!I17</f>
        <v>0</v>
      </c>
      <c r="F17" s="95">
        <f>'Кибер-нож'!I17</f>
        <v>0</v>
      </c>
      <c r="G17" s="77">
        <f>Венерология!I17</f>
        <v>1075523.96</v>
      </c>
      <c r="H17" s="77">
        <f>'Паллиативная МП'!O17</f>
        <v>5434276.6500000004</v>
      </c>
      <c r="I17" s="77">
        <f>Психотерапия!Q17</f>
        <v>0</v>
      </c>
      <c r="J17" s="77">
        <f>Наркология!Q17</f>
        <v>5431425.9100000001</v>
      </c>
      <c r="K17" s="30">
        <f>Фтизиатрия!K17</f>
        <v>1828506.25</v>
      </c>
    </row>
    <row r="18" spans="1:11" x14ac:dyDescent="0.2">
      <c r="A18" s="202">
        <v>10</v>
      </c>
      <c r="B18" s="106" t="s">
        <v>67</v>
      </c>
      <c r="C18" s="206" t="s">
        <v>18</v>
      </c>
      <c r="D18" s="212">
        <f t="shared" si="1"/>
        <v>24267396.439999998</v>
      </c>
      <c r="E18" s="76">
        <f>Долечивание!I18</f>
        <v>0</v>
      </c>
      <c r="F18" s="95">
        <f>'Кибер-нож'!I18</f>
        <v>0</v>
      </c>
      <c r="G18" s="77">
        <f>Венерология!I18</f>
        <v>760826.76</v>
      </c>
      <c r="H18" s="77">
        <f>'Паллиативная МП'!O18</f>
        <v>9123510</v>
      </c>
      <c r="I18" s="77">
        <f>Психотерапия!Q18</f>
        <v>13102497.5</v>
      </c>
      <c r="J18" s="77">
        <f>Наркология!Q18</f>
        <v>0</v>
      </c>
      <c r="K18" s="30">
        <f>Фтизиатрия!K18</f>
        <v>1280562.1800000002</v>
      </c>
    </row>
    <row r="19" spans="1:11" x14ac:dyDescent="0.2">
      <c r="A19" s="202">
        <v>11</v>
      </c>
      <c r="B19" s="106" t="s">
        <v>68</v>
      </c>
      <c r="C19" s="206" t="s">
        <v>7</v>
      </c>
      <c r="D19" s="212">
        <f t="shared" si="1"/>
        <v>12763787.33</v>
      </c>
      <c r="E19" s="76">
        <f>Долечивание!I19</f>
        <v>0</v>
      </c>
      <c r="F19" s="95">
        <f>'Кибер-нож'!I19</f>
        <v>0</v>
      </c>
      <c r="G19" s="77">
        <f>Венерология!I19</f>
        <v>775173.25</v>
      </c>
      <c r="H19" s="77">
        <f>'Паллиативная МП'!O19</f>
        <v>9123510</v>
      </c>
      <c r="I19" s="77">
        <f>Психотерапия!Q19</f>
        <v>0</v>
      </c>
      <c r="J19" s="77">
        <f>Наркология!Q19</f>
        <v>1199291.9900000002</v>
      </c>
      <c r="K19" s="30">
        <f>Фтизиатрия!K19</f>
        <v>1665812.0899999999</v>
      </c>
    </row>
    <row r="20" spans="1:11" x14ac:dyDescent="0.2">
      <c r="A20" s="202">
        <v>12</v>
      </c>
      <c r="B20" s="106" t="s">
        <v>69</v>
      </c>
      <c r="C20" s="206" t="s">
        <v>19</v>
      </c>
      <c r="D20" s="212">
        <f t="shared" si="1"/>
        <v>17195761.149999999</v>
      </c>
      <c r="E20" s="76">
        <f>Долечивание!I20</f>
        <v>0</v>
      </c>
      <c r="F20" s="95">
        <f>'Кибер-нож'!I20</f>
        <v>0</v>
      </c>
      <c r="G20" s="77">
        <f>Венерология!I20</f>
        <v>1211584.22</v>
      </c>
      <c r="H20" s="77">
        <f>'Паллиативная МП'!O20</f>
        <v>10174144.449999999</v>
      </c>
      <c r="I20" s="77">
        <f>Психотерапия!Q20</f>
        <v>0</v>
      </c>
      <c r="J20" s="77">
        <f>Наркология!Q20</f>
        <v>2627823.7999999998</v>
      </c>
      <c r="K20" s="30">
        <f>Фтизиатрия!K20</f>
        <v>3182208.6799999997</v>
      </c>
    </row>
    <row r="21" spans="1:11" x14ac:dyDescent="0.2">
      <c r="A21" s="202">
        <v>13</v>
      </c>
      <c r="B21" s="106" t="s">
        <v>258</v>
      </c>
      <c r="C21" s="206" t="s">
        <v>259</v>
      </c>
      <c r="D21" s="212">
        <f t="shared" si="1"/>
        <v>0</v>
      </c>
      <c r="E21" s="76">
        <f>Долечивание!I21</f>
        <v>0</v>
      </c>
      <c r="F21" s="95">
        <f>'Кибер-нож'!I21</f>
        <v>0</v>
      </c>
      <c r="G21" s="77">
        <f>Венерология!I21</f>
        <v>0</v>
      </c>
      <c r="H21" s="77">
        <f>'Паллиативная МП'!O21</f>
        <v>0</v>
      </c>
      <c r="I21" s="77">
        <f>Психотерапия!Q21</f>
        <v>0</v>
      </c>
      <c r="J21" s="77">
        <f>Наркология!Q21</f>
        <v>0</v>
      </c>
      <c r="K21" s="30">
        <f>Фтизиатрия!K21</f>
        <v>0</v>
      </c>
    </row>
    <row r="22" spans="1:11" x14ac:dyDescent="0.2">
      <c r="A22" s="202">
        <v>14</v>
      </c>
      <c r="B22" s="104" t="s">
        <v>70</v>
      </c>
      <c r="C22" s="206" t="s">
        <v>71</v>
      </c>
      <c r="D22" s="212">
        <f t="shared" si="1"/>
        <v>0</v>
      </c>
      <c r="E22" s="76">
        <f>Долечивание!I22</f>
        <v>0</v>
      </c>
      <c r="F22" s="95">
        <f>'Кибер-нож'!I22</f>
        <v>0</v>
      </c>
      <c r="G22" s="77">
        <f>Венерология!I22</f>
        <v>0</v>
      </c>
      <c r="H22" s="77">
        <f>'Паллиативная МП'!O22</f>
        <v>0</v>
      </c>
      <c r="I22" s="77">
        <f>Психотерапия!Q22</f>
        <v>0</v>
      </c>
      <c r="J22" s="77">
        <f>Наркология!Q22</f>
        <v>0</v>
      </c>
      <c r="K22" s="30">
        <f>Фтизиатрия!K22</f>
        <v>0</v>
      </c>
    </row>
    <row r="23" spans="1:11" x14ac:dyDescent="0.2">
      <c r="A23" s="202">
        <v>15</v>
      </c>
      <c r="B23" s="106" t="s">
        <v>72</v>
      </c>
      <c r="C23" s="206" t="s">
        <v>22</v>
      </c>
      <c r="D23" s="212">
        <f t="shared" si="1"/>
        <v>14193102.539999999</v>
      </c>
      <c r="E23" s="76">
        <f>Долечивание!I23</f>
        <v>0</v>
      </c>
      <c r="F23" s="95">
        <f>'Кибер-нож'!I23</f>
        <v>0</v>
      </c>
      <c r="G23" s="77">
        <f>Венерология!I23</f>
        <v>1264342.28</v>
      </c>
      <c r="H23" s="77">
        <f>'Паллиативная МП'!O23</f>
        <v>9123510</v>
      </c>
      <c r="I23" s="77">
        <f>Психотерапия!Q23</f>
        <v>0</v>
      </c>
      <c r="J23" s="77">
        <f>Наркология!Q23</f>
        <v>1575080.44</v>
      </c>
      <c r="K23" s="30">
        <f>Фтизиатрия!K23</f>
        <v>2230169.8199999998</v>
      </c>
    </row>
    <row r="24" spans="1:11" x14ac:dyDescent="0.2">
      <c r="A24" s="202">
        <v>16</v>
      </c>
      <c r="B24" s="106" t="s">
        <v>73</v>
      </c>
      <c r="C24" s="206" t="s">
        <v>10</v>
      </c>
      <c r="D24" s="212">
        <f t="shared" si="1"/>
        <v>24600360.699999999</v>
      </c>
      <c r="E24" s="76">
        <f>Долечивание!I24</f>
        <v>0</v>
      </c>
      <c r="F24" s="95">
        <f>'Кибер-нож'!I24</f>
        <v>0</v>
      </c>
      <c r="G24" s="77">
        <f>Венерология!I24</f>
        <v>2040903.9</v>
      </c>
      <c r="H24" s="77">
        <f>'Паллиативная МП'!O24</f>
        <v>9123510</v>
      </c>
      <c r="I24" s="77">
        <f>Психотерапия!Q24</f>
        <v>0</v>
      </c>
      <c r="J24" s="77">
        <f>Наркология!Q24</f>
        <v>10510336.799999999</v>
      </c>
      <c r="K24" s="30">
        <f>Фтизиатрия!K24</f>
        <v>2925610</v>
      </c>
    </row>
    <row r="25" spans="1:11" x14ac:dyDescent="0.2">
      <c r="A25" s="202">
        <v>17</v>
      </c>
      <c r="B25" s="106" t="s">
        <v>74</v>
      </c>
      <c r="C25" s="206" t="s">
        <v>233</v>
      </c>
      <c r="D25" s="212">
        <f t="shared" si="1"/>
        <v>24654570.41</v>
      </c>
      <c r="E25" s="76">
        <f>Долечивание!I25</f>
        <v>0</v>
      </c>
      <c r="F25" s="95">
        <f>'Кибер-нож'!I25</f>
        <v>0</v>
      </c>
      <c r="G25" s="77">
        <f>Венерология!I25</f>
        <v>2057101.55</v>
      </c>
      <c r="H25" s="77">
        <f>'Паллиативная МП'!O25</f>
        <v>11177217</v>
      </c>
      <c r="I25" s="77">
        <f>Психотерапия!Q25</f>
        <v>0</v>
      </c>
      <c r="J25" s="77">
        <f>Наркология!Q25</f>
        <v>7763239.3600000003</v>
      </c>
      <c r="K25" s="30">
        <f>Фтизиатрия!K25</f>
        <v>3657012.5</v>
      </c>
    </row>
    <row r="26" spans="1:11" x14ac:dyDescent="0.2">
      <c r="A26" s="202">
        <v>18</v>
      </c>
      <c r="B26" s="105" t="s">
        <v>75</v>
      </c>
      <c r="C26" s="207" t="s">
        <v>9</v>
      </c>
      <c r="D26" s="212">
        <f t="shared" si="1"/>
        <v>46284544.390000001</v>
      </c>
      <c r="E26" s="76">
        <f>Долечивание!I26</f>
        <v>0</v>
      </c>
      <c r="F26" s="95">
        <f>'Кибер-нож'!I26</f>
        <v>0</v>
      </c>
      <c r="G26" s="77">
        <f>Венерология!I26</f>
        <v>6054979.9099999992</v>
      </c>
      <c r="H26" s="77">
        <f>'Паллиативная МП'!O26</f>
        <v>20935278.399999999</v>
      </c>
      <c r="I26" s="77">
        <f>Психотерапия!Q26</f>
        <v>1982854.1400000001</v>
      </c>
      <c r="J26" s="77">
        <f>Наркология!Q26</f>
        <v>17311431.939999998</v>
      </c>
      <c r="K26" s="30">
        <f>Фтизиатрия!K26</f>
        <v>0</v>
      </c>
    </row>
    <row r="27" spans="1:11" x14ac:dyDescent="0.2">
      <c r="A27" s="202">
        <v>19</v>
      </c>
      <c r="B27" s="104" t="s">
        <v>76</v>
      </c>
      <c r="C27" s="206" t="s">
        <v>11</v>
      </c>
      <c r="D27" s="212">
        <f t="shared" si="1"/>
        <v>7970675.9400000004</v>
      </c>
      <c r="E27" s="76">
        <f>Долечивание!I27</f>
        <v>0</v>
      </c>
      <c r="F27" s="95">
        <f>'Кибер-нож'!I27</f>
        <v>0</v>
      </c>
      <c r="G27" s="77">
        <f>Венерология!I27</f>
        <v>486392.29</v>
      </c>
      <c r="H27" s="77">
        <f>'Паллиативная МП'!O27</f>
        <v>5497402.4000000004</v>
      </c>
      <c r="I27" s="77">
        <f>Психотерапия!Q27</f>
        <v>0</v>
      </c>
      <c r="J27" s="77">
        <f>Наркология!Q27</f>
        <v>889777.5</v>
      </c>
      <c r="K27" s="30">
        <f>Фтизиатрия!K27</f>
        <v>1097103.75</v>
      </c>
    </row>
    <row r="28" spans="1:11" x14ac:dyDescent="0.2">
      <c r="A28" s="202">
        <v>20</v>
      </c>
      <c r="B28" s="104" t="s">
        <v>77</v>
      </c>
      <c r="C28" s="206" t="s">
        <v>234</v>
      </c>
      <c r="D28" s="212">
        <f t="shared" si="1"/>
        <v>13254089.140000001</v>
      </c>
      <c r="E28" s="76">
        <f>Долечивание!I28</f>
        <v>0</v>
      </c>
      <c r="F28" s="95">
        <f>'Кибер-нож'!I28</f>
        <v>0</v>
      </c>
      <c r="G28" s="77">
        <f>Венерология!I28</f>
        <v>911696.3</v>
      </c>
      <c r="H28" s="77">
        <f>'Паллиативная МП'!O28</f>
        <v>10436951.9</v>
      </c>
      <c r="I28" s="77">
        <f>Психотерапия!Q28</f>
        <v>0</v>
      </c>
      <c r="J28" s="77">
        <f>Наркология!Q28</f>
        <v>808337.19000000006</v>
      </c>
      <c r="K28" s="30">
        <f>Фтизиатрия!K28</f>
        <v>1097103.75</v>
      </c>
    </row>
    <row r="29" spans="1:11" x14ac:dyDescent="0.2">
      <c r="A29" s="202">
        <v>21</v>
      </c>
      <c r="B29" s="104" t="s">
        <v>78</v>
      </c>
      <c r="C29" s="206" t="s">
        <v>79</v>
      </c>
      <c r="D29" s="212">
        <f t="shared" si="1"/>
        <v>44453437.869999997</v>
      </c>
      <c r="E29" s="76">
        <f>Долечивание!I29</f>
        <v>0</v>
      </c>
      <c r="F29" s="95">
        <f>'Кибер-нож'!I29</f>
        <v>0</v>
      </c>
      <c r="G29" s="77">
        <f>Венерология!I29</f>
        <v>3532811.46</v>
      </c>
      <c r="H29" s="77">
        <f>'Паллиативная МП'!O29</f>
        <v>12113970.65</v>
      </c>
      <c r="I29" s="77">
        <f>Психотерапия!Q29</f>
        <v>13102497.5</v>
      </c>
      <c r="J29" s="77">
        <f>Наркология!Q29</f>
        <v>13144249.51</v>
      </c>
      <c r="K29" s="30">
        <f>Фтизиатрия!K29</f>
        <v>2559908.75</v>
      </c>
    </row>
    <row r="30" spans="1:11" x14ac:dyDescent="0.2">
      <c r="A30" s="202">
        <v>22</v>
      </c>
      <c r="B30" s="77" t="s">
        <v>80</v>
      </c>
      <c r="C30" s="207" t="s">
        <v>39</v>
      </c>
      <c r="D30" s="212">
        <f t="shared" si="1"/>
        <v>50120196.660000004</v>
      </c>
      <c r="E30" s="76">
        <f>Долечивание!I30</f>
        <v>0</v>
      </c>
      <c r="F30" s="95">
        <f>'Кибер-нож'!I30</f>
        <v>0</v>
      </c>
      <c r="G30" s="77">
        <f>Венерология!I30</f>
        <v>1447026.69</v>
      </c>
      <c r="H30" s="77">
        <f>'Паллиативная МП'!O30</f>
        <v>17235738.850000001</v>
      </c>
      <c r="I30" s="77">
        <f>Психотерапия!Q30</f>
        <v>6800305.0600000005</v>
      </c>
      <c r="J30" s="77">
        <f>Наркология!Q30</f>
        <v>24637126.060000002</v>
      </c>
      <c r="K30" s="30">
        <f>Фтизиатрия!K30</f>
        <v>0</v>
      </c>
    </row>
    <row r="31" spans="1:11" x14ac:dyDescent="0.2">
      <c r="A31" s="202">
        <v>23</v>
      </c>
      <c r="B31" s="105" t="s">
        <v>81</v>
      </c>
      <c r="C31" s="207" t="s">
        <v>82</v>
      </c>
      <c r="D31" s="212">
        <f t="shared" si="1"/>
        <v>0</v>
      </c>
      <c r="E31" s="76">
        <f>Долечивание!I31</f>
        <v>0</v>
      </c>
      <c r="F31" s="95">
        <f>'Кибер-нож'!I31</f>
        <v>0</v>
      </c>
      <c r="G31" s="77">
        <f>Венерология!I31</f>
        <v>0</v>
      </c>
      <c r="H31" s="77">
        <f>'Паллиативная МП'!O31</f>
        <v>0</v>
      </c>
      <c r="I31" s="77">
        <f>Психотерапия!Q31</f>
        <v>0</v>
      </c>
      <c r="J31" s="77">
        <f>Наркология!Q31</f>
        <v>0</v>
      </c>
      <c r="K31" s="30">
        <f>Фтизиатрия!K31</f>
        <v>0</v>
      </c>
    </row>
    <row r="32" spans="1:11" x14ac:dyDescent="0.2">
      <c r="A32" s="202">
        <v>24</v>
      </c>
      <c r="B32" s="106" t="s">
        <v>83</v>
      </c>
      <c r="C32" s="206" t="s">
        <v>84</v>
      </c>
      <c r="D32" s="212">
        <f t="shared" si="1"/>
        <v>0</v>
      </c>
      <c r="E32" s="76">
        <f>Долечивание!I32</f>
        <v>0</v>
      </c>
      <c r="F32" s="95">
        <f>'Кибер-нож'!I32</f>
        <v>0</v>
      </c>
      <c r="G32" s="77">
        <f>Венерология!I32</f>
        <v>0</v>
      </c>
      <c r="H32" s="77">
        <f>'Паллиативная МП'!O32</f>
        <v>0</v>
      </c>
      <c r="I32" s="77">
        <f>Психотерапия!Q32</f>
        <v>0</v>
      </c>
      <c r="J32" s="77">
        <f>Наркология!Q32</f>
        <v>0</v>
      </c>
      <c r="K32" s="30">
        <f>Фтизиатрия!K32</f>
        <v>0</v>
      </c>
    </row>
    <row r="33" spans="1:11" ht="24" x14ac:dyDescent="0.2">
      <c r="A33" s="202">
        <v>25</v>
      </c>
      <c r="B33" s="106" t="s">
        <v>85</v>
      </c>
      <c r="C33" s="206" t="s">
        <v>86</v>
      </c>
      <c r="D33" s="212">
        <f t="shared" si="1"/>
        <v>0</v>
      </c>
      <c r="E33" s="76">
        <f>Долечивание!I33</f>
        <v>0</v>
      </c>
      <c r="F33" s="95">
        <f>'Кибер-нож'!I33</f>
        <v>0</v>
      </c>
      <c r="G33" s="77">
        <f>Венерология!I33</f>
        <v>0</v>
      </c>
      <c r="H33" s="77">
        <f>'Паллиативная МП'!O33</f>
        <v>0</v>
      </c>
      <c r="I33" s="77">
        <f>Психотерапия!Q33</f>
        <v>0</v>
      </c>
      <c r="J33" s="77">
        <f>Наркология!Q33</f>
        <v>0</v>
      </c>
      <c r="K33" s="30">
        <f>Фтизиатрия!K33</f>
        <v>0</v>
      </c>
    </row>
    <row r="34" spans="1:11" x14ac:dyDescent="0.2">
      <c r="A34" s="202">
        <v>26</v>
      </c>
      <c r="B34" s="104" t="s">
        <v>87</v>
      </c>
      <c r="C34" s="206" t="s">
        <v>88</v>
      </c>
      <c r="D34" s="212">
        <f t="shared" si="1"/>
        <v>34253935</v>
      </c>
      <c r="E34" s="76">
        <f>Долечивание!I34</f>
        <v>0</v>
      </c>
      <c r="F34" s="95">
        <f>'Кибер-нож'!I34</f>
        <v>0</v>
      </c>
      <c r="G34" s="77">
        <f>Венерология!I34</f>
        <v>0</v>
      </c>
      <c r="H34" s="77">
        <f>'Паллиативная МП'!O34</f>
        <v>18523490</v>
      </c>
      <c r="I34" s="77">
        <f>Психотерапия!Q34</f>
        <v>15730445</v>
      </c>
      <c r="J34" s="77">
        <f>Наркология!Q34</f>
        <v>0</v>
      </c>
      <c r="K34" s="30">
        <f>Фтизиатрия!K34</f>
        <v>0</v>
      </c>
    </row>
    <row r="35" spans="1:11" x14ac:dyDescent="0.2">
      <c r="A35" s="202">
        <v>27</v>
      </c>
      <c r="B35" s="106" t="s">
        <v>89</v>
      </c>
      <c r="C35" s="206" t="s">
        <v>90</v>
      </c>
      <c r="D35" s="212">
        <f t="shared" si="1"/>
        <v>23122823.59</v>
      </c>
      <c r="E35" s="76">
        <f>Долечивание!I35</f>
        <v>0</v>
      </c>
      <c r="F35" s="95">
        <f>'Кибер-нож'!I35</f>
        <v>0</v>
      </c>
      <c r="G35" s="77">
        <f>Венерология!I35</f>
        <v>3014614.06</v>
      </c>
      <c r="H35" s="77">
        <f>'Паллиативная МП'!O35</f>
        <v>15715174</v>
      </c>
      <c r="I35" s="77">
        <f>Психотерапия!Q35</f>
        <v>0</v>
      </c>
      <c r="J35" s="77">
        <f>Наркология!Q35</f>
        <v>1649668.35</v>
      </c>
      <c r="K35" s="30">
        <f>Фтизиатрия!K35</f>
        <v>2743367.1799999997</v>
      </c>
    </row>
    <row r="36" spans="1:11" x14ac:dyDescent="0.2">
      <c r="A36" s="202">
        <v>28</v>
      </c>
      <c r="B36" s="106" t="s">
        <v>91</v>
      </c>
      <c r="C36" s="206" t="s">
        <v>92</v>
      </c>
      <c r="D36" s="212">
        <f t="shared" si="1"/>
        <v>1216468</v>
      </c>
      <c r="E36" s="76">
        <f>Долечивание!I36</f>
        <v>0</v>
      </c>
      <c r="F36" s="95">
        <f>'Кибер-нож'!I36</f>
        <v>0</v>
      </c>
      <c r="G36" s="77">
        <f>Венерология!I36</f>
        <v>0</v>
      </c>
      <c r="H36" s="77">
        <f>'Паллиативная МП'!O36</f>
        <v>1216468</v>
      </c>
      <c r="I36" s="77">
        <f>Психотерапия!Q36</f>
        <v>0</v>
      </c>
      <c r="J36" s="77">
        <f>Наркология!Q36</f>
        <v>0</v>
      </c>
      <c r="K36" s="30">
        <f>Фтизиатрия!K36</f>
        <v>0</v>
      </c>
    </row>
    <row r="37" spans="1:11" x14ac:dyDescent="0.2">
      <c r="A37" s="202">
        <v>29</v>
      </c>
      <c r="B37" s="104" t="s">
        <v>93</v>
      </c>
      <c r="C37" s="206" t="s">
        <v>94</v>
      </c>
      <c r="D37" s="212">
        <f t="shared" si="1"/>
        <v>0</v>
      </c>
      <c r="E37" s="76">
        <f>Долечивание!I37</f>
        <v>0</v>
      </c>
      <c r="F37" s="95">
        <f>'Кибер-нож'!I37</f>
        <v>0</v>
      </c>
      <c r="G37" s="77">
        <f>Венерология!I37</f>
        <v>0</v>
      </c>
      <c r="H37" s="77">
        <f>'Паллиативная МП'!O37</f>
        <v>0</v>
      </c>
      <c r="I37" s="77">
        <f>Психотерапия!Q37</f>
        <v>0</v>
      </c>
      <c r="J37" s="77">
        <f>Наркология!Q37</f>
        <v>0</v>
      </c>
      <c r="K37" s="30">
        <f>Фтизиатрия!K37</f>
        <v>0</v>
      </c>
    </row>
    <row r="38" spans="1:11" ht="24" x14ac:dyDescent="0.2">
      <c r="A38" s="202">
        <v>30</v>
      </c>
      <c r="B38" s="77" t="s">
        <v>95</v>
      </c>
      <c r="C38" s="207" t="s">
        <v>23</v>
      </c>
      <c r="D38" s="212">
        <f t="shared" si="1"/>
        <v>0</v>
      </c>
      <c r="E38" s="76">
        <f>Долечивание!I38</f>
        <v>0</v>
      </c>
      <c r="F38" s="95">
        <f>'Кибер-нож'!I38</f>
        <v>0</v>
      </c>
      <c r="G38" s="77">
        <f>Венерология!I38</f>
        <v>0</v>
      </c>
      <c r="H38" s="77">
        <f>'Паллиативная МП'!O38</f>
        <v>0</v>
      </c>
      <c r="I38" s="77">
        <f>Психотерапия!Q38</f>
        <v>0</v>
      </c>
      <c r="J38" s="77">
        <f>Наркология!Q38</f>
        <v>0</v>
      </c>
      <c r="K38" s="30">
        <f>Фтизиатрия!K38</f>
        <v>0</v>
      </c>
    </row>
    <row r="39" spans="1:11" ht="24" x14ac:dyDescent="0.2">
      <c r="A39" s="202">
        <v>31</v>
      </c>
      <c r="B39" s="105" t="s">
        <v>96</v>
      </c>
      <c r="C39" s="207" t="s">
        <v>56</v>
      </c>
      <c r="D39" s="212">
        <f t="shared" si="1"/>
        <v>0</v>
      </c>
      <c r="E39" s="76">
        <f>Долечивание!I39</f>
        <v>0</v>
      </c>
      <c r="F39" s="95">
        <f>'Кибер-нож'!I39</f>
        <v>0</v>
      </c>
      <c r="G39" s="77">
        <f>Венерология!I39</f>
        <v>0</v>
      </c>
      <c r="H39" s="77">
        <f>'Паллиативная МП'!O39</f>
        <v>0</v>
      </c>
      <c r="I39" s="77">
        <f>Психотерапия!Q39</f>
        <v>0</v>
      </c>
      <c r="J39" s="77">
        <f>Наркология!Q39</f>
        <v>0</v>
      </c>
      <c r="K39" s="30">
        <f>Фтизиатрия!K39</f>
        <v>0</v>
      </c>
    </row>
    <row r="40" spans="1:11" x14ac:dyDescent="0.2">
      <c r="A40" s="202">
        <v>32</v>
      </c>
      <c r="B40" s="77" t="s">
        <v>97</v>
      </c>
      <c r="C40" s="207" t="s">
        <v>40</v>
      </c>
      <c r="D40" s="212">
        <f t="shared" si="1"/>
        <v>45178494.870000005</v>
      </c>
      <c r="E40" s="76">
        <f>Долечивание!I40</f>
        <v>0</v>
      </c>
      <c r="F40" s="95">
        <f>'Кибер-нож'!I40</f>
        <v>0</v>
      </c>
      <c r="G40" s="77">
        <f>Венерология!I40</f>
        <v>2599373.7899999996</v>
      </c>
      <c r="H40" s="77">
        <f>'Паллиативная МП'!O40</f>
        <v>18107302.600000001</v>
      </c>
      <c r="I40" s="77">
        <f>Психотерапия!Q40</f>
        <v>3249020</v>
      </c>
      <c r="J40" s="77">
        <f>Наркология!Q40</f>
        <v>21222798.48</v>
      </c>
      <c r="K40" s="30">
        <f>Фтизиатрия!K40</f>
        <v>0</v>
      </c>
    </row>
    <row r="41" spans="1:11" x14ac:dyDescent="0.2">
      <c r="A41" s="202">
        <v>33</v>
      </c>
      <c r="B41" s="104" t="s">
        <v>98</v>
      </c>
      <c r="C41" s="206" t="s">
        <v>38</v>
      </c>
      <c r="D41" s="212">
        <f t="shared" ref="D41:D72" si="2">E41+F41+G41+H41+I41+J41+K41</f>
        <v>60481701.530000001</v>
      </c>
      <c r="E41" s="76">
        <f>Долечивание!I41</f>
        <v>0</v>
      </c>
      <c r="F41" s="95">
        <f>'Кибер-нож'!I41</f>
        <v>0</v>
      </c>
      <c r="G41" s="77">
        <f>Венерология!I41</f>
        <v>0</v>
      </c>
      <c r="H41" s="77">
        <f>'Паллиативная МП'!O41</f>
        <v>21740933.949999999</v>
      </c>
      <c r="I41" s="77">
        <f>Психотерапия!Q41</f>
        <v>0</v>
      </c>
      <c r="J41" s="77">
        <f>Наркология!Q41</f>
        <v>38740767.580000006</v>
      </c>
      <c r="K41" s="30">
        <f>Фтизиатрия!K41</f>
        <v>0</v>
      </c>
    </row>
    <row r="42" spans="1:11" x14ac:dyDescent="0.2">
      <c r="A42" s="202">
        <v>34</v>
      </c>
      <c r="B42" s="104" t="s">
        <v>99</v>
      </c>
      <c r="C42" s="206" t="s">
        <v>16</v>
      </c>
      <c r="D42" s="212">
        <f t="shared" si="2"/>
        <v>21146085.460000001</v>
      </c>
      <c r="E42" s="76">
        <f>Долечивание!I42</f>
        <v>0</v>
      </c>
      <c r="F42" s="95">
        <f>'Кибер-нож'!I42</f>
        <v>0</v>
      </c>
      <c r="G42" s="77">
        <f>Венерология!I42</f>
        <v>1315711.97</v>
      </c>
      <c r="H42" s="77">
        <f>'Паллиативная МП'!O42</f>
        <v>10308241.85</v>
      </c>
      <c r="I42" s="77">
        <f>Психотерапия!Q42</f>
        <v>0</v>
      </c>
      <c r="J42" s="77">
        <f>Наркология!Q42</f>
        <v>7693625.3900000006</v>
      </c>
      <c r="K42" s="30">
        <f>Фтизиатрия!K42</f>
        <v>1828506.25</v>
      </c>
    </row>
    <row r="43" spans="1:11" x14ac:dyDescent="0.2">
      <c r="A43" s="202">
        <v>35</v>
      </c>
      <c r="B43" s="106" t="s">
        <v>100</v>
      </c>
      <c r="C43" s="206" t="s">
        <v>21</v>
      </c>
      <c r="D43" s="212">
        <f t="shared" si="2"/>
        <v>37392796.170000002</v>
      </c>
      <c r="E43" s="76">
        <f>Долечивание!I43</f>
        <v>0</v>
      </c>
      <c r="F43" s="95">
        <f>'Кибер-нож'!I43</f>
        <v>0</v>
      </c>
      <c r="G43" s="77">
        <f>Венерология!I43</f>
        <v>3696766.52</v>
      </c>
      <c r="H43" s="77">
        <f>'Паллиативная МП'!O43</f>
        <v>16287679.5</v>
      </c>
      <c r="I43" s="77">
        <f>Психотерапия!Q43</f>
        <v>0</v>
      </c>
      <c r="J43" s="77">
        <f>Наркология!Q43</f>
        <v>17408350.149999999</v>
      </c>
      <c r="K43" s="30">
        <f>Фтизиатрия!K43</f>
        <v>0</v>
      </c>
    </row>
    <row r="44" spans="1:11" x14ac:dyDescent="0.2">
      <c r="A44" s="202">
        <v>36</v>
      </c>
      <c r="B44" s="104" t="s">
        <v>101</v>
      </c>
      <c r="C44" s="206" t="s">
        <v>25</v>
      </c>
      <c r="D44" s="212">
        <f t="shared" si="2"/>
        <v>17400378.73</v>
      </c>
      <c r="E44" s="76">
        <f>Долечивание!I44</f>
        <v>0</v>
      </c>
      <c r="F44" s="95">
        <f>'Кибер-нож'!I44</f>
        <v>0</v>
      </c>
      <c r="G44" s="77">
        <f>Венерология!I44</f>
        <v>943628.81</v>
      </c>
      <c r="H44" s="77">
        <f>'Паллиативная МП'!O44</f>
        <v>9123510</v>
      </c>
      <c r="I44" s="77">
        <f>Психотерапия!Q44</f>
        <v>0</v>
      </c>
      <c r="J44" s="77">
        <f>Наркология!Q44</f>
        <v>5504733.6699999999</v>
      </c>
      <c r="K44" s="30">
        <f>Фтизиатрия!K44</f>
        <v>1828506.25</v>
      </c>
    </row>
    <row r="45" spans="1:11" x14ac:dyDescent="0.2">
      <c r="A45" s="202">
        <v>37</v>
      </c>
      <c r="B45" s="104" t="s">
        <v>102</v>
      </c>
      <c r="C45" s="206" t="s">
        <v>235</v>
      </c>
      <c r="D45" s="212">
        <f t="shared" si="2"/>
        <v>56345616.899999999</v>
      </c>
      <c r="E45" s="76">
        <f>Долечивание!I45</f>
        <v>0</v>
      </c>
      <c r="F45" s="95">
        <f>'Кибер-нож'!I45</f>
        <v>0</v>
      </c>
      <c r="G45" s="77">
        <f>Венерология!I45</f>
        <v>2627258.83</v>
      </c>
      <c r="H45" s="77">
        <f>'Паллиативная МП'!O45</f>
        <v>16713911.25</v>
      </c>
      <c r="I45" s="77">
        <f>Психотерапия!Q45</f>
        <v>13102497.5</v>
      </c>
      <c r="J45" s="77">
        <f>Наркология!Q45</f>
        <v>18416430.57</v>
      </c>
      <c r="K45" s="30">
        <f>Фтизиатрия!K45</f>
        <v>5485518.75</v>
      </c>
    </row>
    <row r="46" spans="1:11" x14ac:dyDescent="0.2">
      <c r="A46" s="202">
        <v>38</v>
      </c>
      <c r="B46" s="76" t="s">
        <v>103</v>
      </c>
      <c r="C46" s="208" t="s">
        <v>236</v>
      </c>
      <c r="D46" s="212">
        <f t="shared" si="2"/>
        <v>15527978.93</v>
      </c>
      <c r="E46" s="76">
        <f>Долечивание!I46</f>
        <v>0</v>
      </c>
      <c r="F46" s="95">
        <f>'Кибер-нож'!I46</f>
        <v>0</v>
      </c>
      <c r="G46" s="77">
        <f>Венерология!I46</f>
        <v>1155123.8400000001</v>
      </c>
      <c r="H46" s="77">
        <f>'Паллиативная МП'!O46</f>
        <v>9123510</v>
      </c>
      <c r="I46" s="77">
        <f>Психотерапия!Q46</f>
        <v>2311557.56</v>
      </c>
      <c r="J46" s="77">
        <f>Наркология!Q46</f>
        <v>1474982.5299999998</v>
      </c>
      <c r="K46" s="30">
        <f>Фтизиатрия!K46</f>
        <v>1462805</v>
      </c>
    </row>
    <row r="47" spans="1:11" x14ac:dyDescent="0.2">
      <c r="A47" s="202">
        <v>39</v>
      </c>
      <c r="B47" s="104" t="s">
        <v>104</v>
      </c>
      <c r="C47" s="206" t="s">
        <v>237</v>
      </c>
      <c r="D47" s="212">
        <f t="shared" si="2"/>
        <v>12786483.930000002</v>
      </c>
      <c r="E47" s="76">
        <f>Долечивание!I47</f>
        <v>0</v>
      </c>
      <c r="F47" s="95">
        <f>'Кибер-нож'!I47</f>
        <v>0</v>
      </c>
      <c r="G47" s="77">
        <f>Венерология!I47</f>
        <v>586817.72</v>
      </c>
      <c r="H47" s="77">
        <f>'Паллиативная МП'!O47</f>
        <v>10054752.050000001</v>
      </c>
      <c r="I47" s="77">
        <f>Психотерапия!Q47</f>
        <v>0</v>
      </c>
      <c r="J47" s="77">
        <f>Наркология!Q47</f>
        <v>828389.66</v>
      </c>
      <c r="K47" s="30">
        <f>Фтизиатрия!K47</f>
        <v>1316524.5</v>
      </c>
    </row>
    <row r="48" spans="1:11" x14ac:dyDescent="0.2">
      <c r="A48" s="202">
        <v>40</v>
      </c>
      <c r="B48" s="104" t="s">
        <v>105</v>
      </c>
      <c r="C48" s="206" t="s">
        <v>24</v>
      </c>
      <c r="D48" s="212">
        <f t="shared" si="2"/>
        <v>14686417.419999998</v>
      </c>
      <c r="E48" s="76">
        <f>Долечивание!I48</f>
        <v>0</v>
      </c>
      <c r="F48" s="95">
        <f>'Кибер-нож'!I48</f>
        <v>0</v>
      </c>
      <c r="G48" s="77">
        <f>Венерология!I48</f>
        <v>1030170.54</v>
      </c>
      <c r="H48" s="77">
        <f>'Паллиативная МП'!O48</f>
        <v>9123510</v>
      </c>
      <c r="I48" s="77">
        <f>Психотерапия!Q48</f>
        <v>0</v>
      </c>
      <c r="J48" s="77">
        <f>Наркология!Q48</f>
        <v>2081930.7</v>
      </c>
      <c r="K48" s="30">
        <f>Фтизиатрия!K48</f>
        <v>2450806.1800000002</v>
      </c>
    </row>
    <row r="49" spans="1:11" x14ac:dyDescent="0.2">
      <c r="A49" s="202">
        <v>41</v>
      </c>
      <c r="B49" s="106" t="s">
        <v>106</v>
      </c>
      <c r="C49" s="206" t="s">
        <v>20</v>
      </c>
      <c r="D49" s="212">
        <f t="shared" si="2"/>
        <v>12428327.329999998</v>
      </c>
      <c r="E49" s="76">
        <f>Долечивание!I49</f>
        <v>0</v>
      </c>
      <c r="F49" s="95">
        <f>'Кибер-нож'!I49</f>
        <v>0</v>
      </c>
      <c r="G49" s="77">
        <f>Венерология!I49</f>
        <v>945017.18</v>
      </c>
      <c r="H49" s="77">
        <f>'Паллиативная МП'!O49</f>
        <v>9123510</v>
      </c>
      <c r="I49" s="77">
        <f>Психотерапия!Q49</f>
        <v>0</v>
      </c>
      <c r="J49" s="77">
        <f>Наркология!Q49</f>
        <v>985048.45</v>
      </c>
      <c r="K49" s="30">
        <f>Фтизиатрия!K49</f>
        <v>1374751.7</v>
      </c>
    </row>
    <row r="50" spans="1:11" x14ac:dyDescent="0.2">
      <c r="A50" s="202">
        <v>42</v>
      </c>
      <c r="B50" s="104" t="s">
        <v>107</v>
      </c>
      <c r="C50" s="206" t="s">
        <v>108</v>
      </c>
      <c r="D50" s="212">
        <f t="shared" si="2"/>
        <v>0</v>
      </c>
      <c r="E50" s="76">
        <f>Долечивание!I50</f>
        <v>0</v>
      </c>
      <c r="F50" s="95">
        <f>'Кибер-нож'!I50</f>
        <v>0</v>
      </c>
      <c r="G50" s="77">
        <f>Венерология!I50</f>
        <v>0</v>
      </c>
      <c r="H50" s="77">
        <f>'Паллиативная МП'!O50</f>
        <v>0</v>
      </c>
      <c r="I50" s="77">
        <f>Психотерапия!Q50</f>
        <v>0</v>
      </c>
      <c r="J50" s="77">
        <f>Наркология!Q50</f>
        <v>0</v>
      </c>
      <c r="K50" s="30">
        <f>Фтизиатрия!K50</f>
        <v>0</v>
      </c>
    </row>
    <row r="51" spans="1:11" x14ac:dyDescent="0.2">
      <c r="A51" s="202">
        <v>43</v>
      </c>
      <c r="B51" s="105" t="s">
        <v>109</v>
      </c>
      <c r="C51" s="207" t="s">
        <v>110</v>
      </c>
      <c r="D51" s="212">
        <f t="shared" si="2"/>
        <v>40803639.149999999</v>
      </c>
      <c r="E51" s="76">
        <f>Долечивание!I51</f>
        <v>0</v>
      </c>
      <c r="F51" s="95">
        <f>'Кибер-нож'!I51</f>
        <v>0</v>
      </c>
      <c r="G51" s="77">
        <f>Венерология!I51</f>
        <v>4030320.4699999997</v>
      </c>
      <c r="H51" s="77">
        <f>'Паллиативная МП'!O51</f>
        <v>18395042.5</v>
      </c>
      <c r="I51" s="77">
        <f>Психотерапия!Q51</f>
        <v>0</v>
      </c>
      <c r="J51" s="77">
        <f>Наркология!Q51</f>
        <v>18378276.18</v>
      </c>
      <c r="K51" s="30">
        <f>Фтизиатрия!K51</f>
        <v>0</v>
      </c>
    </row>
    <row r="52" spans="1:11" x14ac:dyDescent="0.2">
      <c r="A52" s="202">
        <v>44</v>
      </c>
      <c r="B52" s="104" t="s">
        <v>111</v>
      </c>
      <c r="C52" s="206" t="s">
        <v>242</v>
      </c>
      <c r="D52" s="212">
        <f t="shared" si="2"/>
        <v>17299978.420000002</v>
      </c>
      <c r="E52" s="76">
        <f>Долечивание!I52</f>
        <v>0</v>
      </c>
      <c r="F52" s="95">
        <f>'Кибер-нож'!I52</f>
        <v>0</v>
      </c>
      <c r="G52" s="77">
        <f>Венерология!I52</f>
        <v>1239351.6200000001</v>
      </c>
      <c r="H52" s="77">
        <f>'Паллиативная МП'!O52</f>
        <v>10683097.25</v>
      </c>
      <c r="I52" s="77">
        <f>Психотерапия!Q52</f>
        <v>2311557.56</v>
      </c>
      <c r="J52" s="77">
        <f>Наркология!Q52</f>
        <v>1603166.99</v>
      </c>
      <c r="K52" s="30">
        <f>Фтизиатрия!K52</f>
        <v>1462805</v>
      </c>
    </row>
    <row r="53" spans="1:11" x14ac:dyDescent="0.2">
      <c r="A53" s="202">
        <v>45</v>
      </c>
      <c r="B53" s="104" t="s">
        <v>112</v>
      </c>
      <c r="C53" s="206" t="s">
        <v>2</v>
      </c>
      <c r="D53" s="212">
        <f t="shared" si="2"/>
        <v>50884970.589999996</v>
      </c>
      <c r="E53" s="76">
        <f>Долечивание!I53</f>
        <v>0</v>
      </c>
      <c r="F53" s="95">
        <f>'Кибер-нож'!I53</f>
        <v>0</v>
      </c>
      <c r="G53" s="77">
        <f>Венерология!I53</f>
        <v>4068594.88</v>
      </c>
      <c r="H53" s="77">
        <f>'Паллиативная МП'!O53</f>
        <v>22239694.449999999</v>
      </c>
      <c r="I53" s="77">
        <f>Психотерапия!Q53</f>
        <v>0</v>
      </c>
      <c r="J53" s="77">
        <f>Наркология!Q53</f>
        <v>21651071.259999998</v>
      </c>
      <c r="K53" s="30">
        <f>Фтизиатрия!K53</f>
        <v>2925610</v>
      </c>
    </row>
    <row r="54" spans="1:11" x14ac:dyDescent="0.2">
      <c r="A54" s="202">
        <v>46</v>
      </c>
      <c r="B54" s="106" t="s">
        <v>113</v>
      </c>
      <c r="C54" s="206" t="s">
        <v>3</v>
      </c>
      <c r="D54" s="212">
        <f t="shared" si="2"/>
        <v>13017697.189999999</v>
      </c>
      <c r="E54" s="76">
        <f>Долечивание!I54</f>
        <v>0</v>
      </c>
      <c r="F54" s="95">
        <f>'Кибер-нож'!I54</f>
        <v>0</v>
      </c>
      <c r="G54" s="77">
        <f>Венерология!I54</f>
        <v>1050996.0900000001</v>
      </c>
      <c r="H54" s="77">
        <f>'Паллиативная МП'!O54</f>
        <v>9123510</v>
      </c>
      <c r="I54" s="77">
        <f>Психотерапия!Q54</f>
        <v>0</v>
      </c>
      <c r="J54" s="77">
        <f>Наркология!Q54</f>
        <v>1198143.28</v>
      </c>
      <c r="K54" s="30">
        <f>Фтизиатрия!K54</f>
        <v>1645047.8199999998</v>
      </c>
    </row>
    <row r="55" spans="1:11" x14ac:dyDescent="0.2">
      <c r="A55" s="202">
        <v>47</v>
      </c>
      <c r="B55" s="106" t="s">
        <v>114</v>
      </c>
      <c r="C55" s="206" t="s">
        <v>238</v>
      </c>
      <c r="D55" s="212">
        <f t="shared" si="2"/>
        <v>27096464.66</v>
      </c>
      <c r="E55" s="76">
        <f>Долечивание!I55</f>
        <v>0</v>
      </c>
      <c r="F55" s="95">
        <f>'Кибер-нож'!I55</f>
        <v>0</v>
      </c>
      <c r="G55" s="77">
        <f>Венерология!I55</f>
        <v>1152809.8899999999</v>
      </c>
      <c r="H55" s="77">
        <f>'Паллиативная МП'!O55</f>
        <v>9123510</v>
      </c>
      <c r="I55" s="77">
        <f>Психотерапия!Q55</f>
        <v>13102497.5</v>
      </c>
      <c r="J55" s="77">
        <f>Наркология!Q55</f>
        <v>1889141.02</v>
      </c>
      <c r="K55" s="30">
        <f>Фтизиатрия!K55</f>
        <v>1828506.25</v>
      </c>
    </row>
    <row r="56" spans="1:11" x14ac:dyDescent="0.2">
      <c r="A56" s="202">
        <v>48</v>
      </c>
      <c r="B56" s="104" t="s">
        <v>115</v>
      </c>
      <c r="C56" s="206" t="s">
        <v>0</v>
      </c>
      <c r="D56" s="212">
        <f t="shared" si="2"/>
        <v>29833918.379999995</v>
      </c>
      <c r="E56" s="76">
        <f>Долечивание!I56</f>
        <v>0</v>
      </c>
      <c r="F56" s="95">
        <f>'Кибер-нож'!I56</f>
        <v>0</v>
      </c>
      <c r="G56" s="77">
        <f>Венерология!I56</f>
        <v>1981666.78</v>
      </c>
      <c r="H56" s="77">
        <f>'Паллиативная МП'!O56</f>
        <v>11188124.85</v>
      </c>
      <c r="I56" s="77">
        <f>Психотерапия!Q56</f>
        <v>0</v>
      </c>
      <c r="J56" s="77">
        <f>Наркология!Q56</f>
        <v>13920759.569999998</v>
      </c>
      <c r="K56" s="30">
        <f>Фтизиатрия!K56</f>
        <v>2743367.1799999997</v>
      </c>
    </row>
    <row r="57" spans="1:11" x14ac:dyDescent="0.2">
      <c r="A57" s="202">
        <v>49</v>
      </c>
      <c r="B57" s="106" t="s">
        <v>116</v>
      </c>
      <c r="C57" s="206" t="s">
        <v>4</v>
      </c>
      <c r="D57" s="212">
        <f t="shared" si="2"/>
        <v>12273219.209999999</v>
      </c>
      <c r="E57" s="76">
        <f>Долечивание!I57</f>
        <v>0</v>
      </c>
      <c r="F57" s="95">
        <f>'Кибер-нож'!I57</f>
        <v>0</v>
      </c>
      <c r="G57" s="77">
        <f>Венерология!I57</f>
        <v>583115.4</v>
      </c>
      <c r="H57" s="77">
        <f>'Паллиативная МП'!O57</f>
        <v>9684794.4499999993</v>
      </c>
      <c r="I57" s="77">
        <f>Психотерапия!Q57</f>
        <v>0</v>
      </c>
      <c r="J57" s="77">
        <f>Наркология!Q57</f>
        <v>908205.61</v>
      </c>
      <c r="K57" s="30">
        <f>Фтизиатрия!K57</f>
        <v>1097103.75</v>
      </c>
    </row>
    <row r="58" spans="1:11" x14ac:dyDescent="0.2">
      <c r="A58" s="202">
        <v>50</v>
      </c>
      <c r="B58" s="104" t="s">
        <v>117</v>
      </c>
      <c r="C58" s="206" t="s">
        <v>1</v>
      </c>
      <c r="D58" s="212">
        <f t="shared" si="2"/>
        <v>14820278.290000001</v>
      </c>
      <c r="E58" s="76">
        <f>Долечивание!I58</f>
        <v>0</v>
      </c>
      <c r="F58" s="95">
        <f>'Кибер-нож'!I58</f>
        <v>0</v>
      </c>
      <c r="G58" s="77">
        <f>Венерология!I58</f>
        <v>1156512.21</v>
      </c>
      <c r="H58" s="77">
        <f>'Паллиативная МП'!O58</f>
        <v>10309706.5</v>
      </c>
      <c r="I58" s="77">
        <f>Психотерапия!Q58</f>
        <v>0</v>
      </c>
      <c r="J58" s="77">
        <f>Наркология!Q58</f>
        <v>1525553.33</v>
      </c>
      <c r="K58" s="30">
        <f>Фтизиатрия!K58</f>
        <v>1828506.25</v>
      </c>
    </row>
    <row r="59" spans="1:11" x14ac:dyDescent="0.2">
      <c r="A59" s="202">
        <v>51</v>
      </c>
      <c r="B59" s="106" t="s">
        <v>118</v>
      </c>
      <c r="C59" s="206" t="s">
        <v>239</v>
      </c>
      <c r="D59" s="212">
        <f t="shared" si="2"/>
        <v>16242461.319999998</v>
      </c>
      <c r="E59" s="76">
        <f>Долечивание!I59</f>
        <v>0</v>
      </c>
      <c r="F59" s="95">
        <f>'Кибер-нож'!I59</f>
        <v>0</v>
      </c>
      <c r="G59" s="77">
        <f>Венерология!I59</f>
        <v>1284705.04</v>
      </c>
      <c r="H59" s="77">
        <f>'Паллиативная МП'!O59</f>
        <v>10077742.5</v>
      </c>
      <c r="I59" s="77">
        <f>Психотерапия!Q59</f>
        <v>0</v>
      </c>
      <c r="J59" s="77">
        <f>Наркология!Q59</f>
        <v>2027544.0299999998</v>
      </c>
      <c r="K59" s="30">
        <f>Фтизиатрия!K59</f>
        <v>2852469.75</v>
      </c>
    </row>
    <row r="60" spans="1:11" x14ac:dyDescent="0.2">
      <c r="A60" s="202">
        <v>52</v>
      </c>
      <c r="B60" s="106" t="s">
        <v>119</v>
      </c>
      <c r="C60" s="206" t="s">
        <v>26</v>
      </c>
      <c r="D60" s="212">
        <f t="shared" si="2"/>
        <v>53448762.709999993</v>
      </c>
      <c r="E60" s="76">
        <f>Долечивание!I60</f>
        <v>0</v>
      </c>
      <c r="F60" s="95">
        <f>'Кибер-нож'!I60</f>
        <v>0</v>
      </c>
      <c r="G60" s="77">
        <f>Венерология!I60</f>
        <v>4990264.57</v>
      </c>
      <c r="H60" s="77">
        <f>'Паллиативная МП'!O60</f>
        <v>16047816.149999999</v>
      </c>
      <c r="I60" s="77">
        <f>Психотерапия!Q60</f>
        <v>0</v>
      </c>
      <c r="J60" s="77">
        <f>Наркология!Q60</f>
        <v>26925163.239999998</v>
      </c>
      <c r="K60" s="30">
        <f>Фтизиатрия!K60</f>
        <v>5485518.75</v>
      </c>
    </row>
    <row r="61" spans="1:11" x14ac:dyDescent="0.2">
      <c r="A61" s="202">
        <v>53</v>
      </c>
      <c r="B61" s="106" t="s">
        <v>120</v>
      </c>
      <c r="C61" s="206" t="s">
        <v>240</v>
      </c>
      <c r="D61" s="212">
        <f t="shared" si="2"/>
        <v>13616205.160000002</v>
      </c>
      <c r="E61" s="76">
        <f>Долечивание!I61</f>
        <v>0</v>
      </c>
      <c r="F61" s="95">
        <f>'Кибер-нож'!I61</f>
        <v>0</v>
      </c>
      <c r="G61" s="77">
        <f>Венерология!I61</f>
        <v>970470.63</v>
      </c>
      <c r="H61" s="77">
        <f>'Паллиативная МП'!O61</f>
        <v>9871726.1500000004</v>
      </c>
      <c r="I61" s="77">
        <f>Психотерапия!Q61</f>
        <v>0</v>
      </c>
      <c r="J61" s="77">
        <f>Наркология!Q61</f>
        <v>1275241.06</v>
      </c>
      <c r="K61" s="30">
        <f>Фтизиатрия!K61</f>
        <v>1498767.3199999998</v>
      </c>
    </row>
    <row r="62" spans="1:11" x14ac:dyDescent="0.2">
      <c r="A62" s="202">
        <v>54</v>
      </c>
      <c r="B62" s="106" t="s">
        <v>121</v>
      </c>
      <c r="C62" s="206" t="s">
        <v>122</v>
      </c>
      <c r="D62" s="212">
        <f t="shared" si="2"/>
        <v>0</v>
      </c>
      <c r="E62" s="76">
        <f>Долечивание!I62</f>
        <v>0</v>
      </c>
      <c r="F62" s="95">
        <f>'Кибер-нож'!I62</f>
        <v>0</v>
      </c>
      <c r="G62" s="77">
        <f>Венерология!I62</f>
        <v>0</v>
      </c>
      <c r="H62" s="77">
        <f>'Паллиативная МП'!O62</f>
        <v>0</v>
      </c>
      <c r="I62" s="77">
        <f>Психотерапия!Q62</f>
        <v>0</v>
      </c>
      <c r="J62" s="77">
        <f>Наркология!Q62</f>
        <v>0</v>
      </c>
      <c r="K62" s="30">
        <f>Фтизиатрия!K62</f>
        <v>0</v>
      </c>
    </row>
    <row r="63" spans="1:11" x14ac:dyDescent="0.2">
      <c r="A63" s="202">
        <v>55</v>
      </c>
      <c r="B63" s="106" t="s">
        <v>244</v>
      </c>
      <c r="C63" s="206" t="s">
        <v>243</v>
      </c>
      <c r="D63" s="212">
        <f t="shared" si="2"/>
        <v>0</v>
      </c>
      <c r="E63" s="76">
        <f>Долечивание!I63</f>
        <v>0</v>
      </c>
      <c r="F63" s="95">
        <f>'Кибер-нож'!I63</f>
        <v>0</v>
      </c>
      <c r="G63" s="77">
        <f>Венерология!I63</f>
        <v>0</v>
      </c>
      <c r="H63" s="77">
        <f>'Паллиативная МП'!O63</f>
        <v>0</v>
      </c>
      <c r="I63" s="77">
        <f>Психотерапия!Q63</f>
        <v>0</v>
      </c>
      <c r="J63" s="77">
        <f>Наркология!Q63</f>
        <v>0</v>
      </c>
      <c r="K63" s="30">
        <f>Фтизиатрия!K63</f>
        <v>0</v>
      </c>
    </row>
    <row r="64" spans="1:11" x14ac:dyDescent="0.2">
      <c r="A64" s="202">
        <v>56</v>
      </c>
      <c r="B64" s="106" t="s">
        <v>260</v>
      </c>
      <c r="C64" s="206" t="s">
        <v>261</v>
      </c>
      <c r="D64" s="212">
        <f t="shared" si="2"/>
        <v>0</v>
      </c>
      <c r="E64" s="76">
        <f>Долечивание!I64</f>
        <v>0</v>
      </c>
      <c r="F64" s="95">
        <f>'Кибер-нож'!I64</f>
        <v>0</v>
      </c>
      <c r="G64" s="77">
        <f>Венерология!I64</f>
        <v>0</v>
      </c>
      <c r="H64" s="77">
        <f>'Паллиативная МП'!O64</f>
        <v>0</v>
      </c>
      <c r="I64" s="77">
        <f>Психотерапия!Q64</f>
        <v>0</v>
      </c>
      <c r="J64" s="77">
        <f>Наркология!Q64</f>
        <v>0</v>
      </c>
      <c r="K64" s="30">
        <f>Фтизиатрия!K64</f>
        <v>0</v>
      </c>
    </row>
    <row r="65" spans="1:11" ht="24" x14ac:dyDescent="0.2">
      <c r="A65" s="202">
        <v>57</v>
      </c>
      <c r="B65" s="106" t="s">
        <v>123</v>
      </c>
      <c r="C65" s="206" t="s">
        <v>53</v>
      </c>
      <c r="D65" s="212">
        <f t="shared" si="2"/>
        <v>0</v>
      </c>
      <c r="E65" s="76">
        <f>Долечивание!I65</f>
        <v>0</v>
      </c>
      <c r="F65" s="95">
        <f>'Кибер-нож'!I65</f>
        <v>0</v>
      </c>
      <c r="G65" s="77">
        <f>Венерология!I65</f>
        <v>0</v>
      </c>
      <c r="H65" s="77">
        <f>'Паллиативная МП'!O65</f>
        <v>0</v>
      </c>
      <c r="I65" s="77">
        <f>Психотерапия!Q65</f>
        <v>0</v>
      </c>
      <c r="J65" s="77">
        <f>Наркология!Q65</f>
        <v>0</v>
      </c>
      <c r="K65" s="30">
        <f>Фтизиатрия!K65</f>
        <v>0</v>
      </c>
    </row>
    <row r="66" spans="1:11" ht="24" x14ac:dyDescent="0.2">
      <c r="A66" s="202">
        <v>58</v>
      </c>
      <c r="B66" s="104" t="s">
        <v>124</v>
      </c>
      <c r="C66" s="206" t="s">
        <v>262</v>
      </c>
      <c r="D66" s="212">
        <f t="shared" si="2"/>
        <v>0</v>
      </c>
      <c r="E66" s="76">
        <f>Долечивание!I66</f>
        <v>0</v>
      </c>
      <c r="F66" s="95">
        <f>'Кибер-нож'!I66</f>
        <v>0</v>
      </c>
      <c r="G66" s="77">
        <f>Венерология!I66</f>
        <v>0</v>
      </c>
      <c r="H66" s="77">
        <f>'Паллиативная МП'!O66</f>
        <v>0</v>
      </c>
      <c r="I66" s="77">
        <f>Психотерапия!Q66</f>
        <v>0</v>
      </c>
      <c r="J66" s="77">
        <f>Наркология!Q66</f>
        <v>0</v>
      </c>
      <c r="K66" s="30">
        <f>Фтизиатрия!K66</f>
        <v>0</v>
      </c>
    </row>
    <row r="67" spans="1:11" ht="24" x14ac:dyDescent="0.2">
      <c r="A67" s="202">
        <v>59</v>
      </c>
      <c r="B67" s="104" t="s">
        <v>125</v>
      </c>
      <c r="C67" s="206" t="s">
        <v>126</v>
      </c>
      <c r="D67" s="212">
        <f t="shared" si="2"/>
        <v>0</v>
      </c>
      <c r="E67" s="76">
        <f>Долечивание!I67</f>
        <v>0</v>
      </c>
      <c r="F67" s="95">
        <f>'Кибер-нож'!I67</f>
        <v>0</v>
      </c>
      <c r="G67" s="77">
        <f>Венерология!I67</f>
        <v>0</v>
      </c>
      <c r="H67" s="77">
        <f>'Паллиативная МП'!O67</f>
        <v>0</v>
      </c>
      <c r="I67" s="77">
        <f>Психотерапия!Q67</f>
        <v>0</v>
      </c>
      <c r="J67" s="77">
        <f>Наркология!Q67</f>
        <v>0</v>
      </c>
      <c r="K67" s="30">
        <f>Фтизиатрия!K67</f>
        <v>0</v>
      </c>
    </row>
    <row r="68" spans="1:11" ht="24" x14ac:dyDescent="0.2">
      <c r="A68" s="202">
        <v>60</v>
      </c>
      <c r="B68" s="104" t="s">
        <v>127</v>
      </c>
      <c r="C68" s="206" t="s">
        <v>263</v>
      </c>
      <c r="D68" s="212">
        <f t="shared" si="2"/>
        <v>1406938.75</v>
      </c>
      <c r="E68" s="76">
        <f>Долечивание!I68</f>
        <v>0</v>
      </c>
      <c r="F68" s="95">
        <f>'Кибер-нож'!I68</f>
        <v>0</v>
      </c>
      <c r="G68" s="77">
        <f>Венерология!I68</f>
        <v>0</v>
      </c>
      <c r="H68" s="77">
        <f>'Паллиативная МП'!O68</f>
        <v>1406938.75</v>
      </c>
      <c r="I68" s="77">
        <f>Психотерапия!Q68</f>
        <v>0</v>
      </c>
      <c r="J68" s="77">
        <f>Наркология!Q68</f>
        <v>0</v>
      </c>
      <c r="K68" s="30">
        <f>Фтизиатрия!K68</f>
        <v>0</v>
      </c>
    </row>
    <row r="69" spans="1:11" ht="24" x14ac:dyDescent="0.2">
      <c r="A69" s="202">
        <v>61</v>
      </c>
      <c r="B69" s="106" t="s">
        <v>128</v>
      </c>
      <c r="C69" s="206" t="s">
        <v>248</v>
      </c>
      <c r="D69" s="212">
        <f t="shared" si="2"/>
        <v>0</v>
      </c>
      <c r="E69" s="76">
        <f>Долечивание!I69</f>
        <v>0</v>
      </c>
      <c r="F69" s="95">
        <f>'Кибер-нож'!I69</f>
        <v>0</v>
      </c>
      <c r="G69" s="77">
        <f>Венерология!I69</f>
        <v>0</v>
      </c>
      <c r="H69" s="77">
        <f>'Паллиативная МП'!O69</f>
        <v>0</v>
      </c>
      <c r="I69" s="77">
        <f>Психотерапия!Q69</f>
        <v>0</v>
      </c>
      <c r="J69" s="77">
        <f>Наркология!Q69</f>
        <v>0</v>
      </c>
      <c r="K69" s="30">
        <f>Фтизиатрия!K69</f>
        <v>0</v>
      </c>
    </row>
    <row r="70" spans="1:11" ht="24" x14ac:dyDescent="0.2">
      <c r="A70" s="202">
        <v>62</v>
      </c>
      <c r="B70" s="104" t="s">
        <v>129</v>
      </c>
      <c r="C70" s="206" t="s">
        <v>264</v>
      </c>
      <c r="D70" s="212">
        <f t="shared" si="2"/>
        <v>0</v>
      </c>
      <c r="E70" s="76">
        <f>Долечивание!I70</f>
        <v>0</v>
      </c>
      <c r="F70" s="95">
        <f>'Кибер-нож'!I70</f>
        <v>0</v>
      </c>
      <c r="G70" s="77">
        <f>Венерология!I70</f>
        <v>0</v>
      </c>
      <c r="H70" s="77">
        <f>'Паллиативная МП'!O70</f>
        <v>0</v>
      </c>
      <c r="I70" s="77">
        <f>Психотерапия!Q70</f>
        <v>0</v>
      </c>
      <c r="J70" s="77">
        <f>Наркология!Q70</f>
        <v>0</v>
      </c>
      <c r="K70" s="30">
        <f>Фтизиатрия!K70</f>
        <v>0</v>
      </c>
    </row>
    <row r="71" spans="1:11" ht="24" x14ac:dyDescent="0.2">
      <c r="A71" s="202">
        <v>63</v>
      </c>
      <c r="B71" s="104" t="s">
        <v>130</v>
      </c>
      <c r="C71" s="206" t="s">
        <v>265</v>
      </c>
      <c r="D71" s="212">
        <f t="shared" si="2"/>
        <v>0</v>
      </c>
      <c r="E71" s="76">
        <f>Долечивание!I71</f>
        <v>0</v>
      </c>
      <c r="F71" s="95">
        <f>'Кибер-нож'!I71</f>
        <v>0</v>
      </c>
      <c r="G71" s="77">
        <f>Венерология!I71</f>
        <v>0</v>
      </c>
      <c r="H71" s="77">
        <f>'Паллиативная МП'!O71</f>
        <v>0</v>
      </c>
      <c r="I71" s="77">
        <f>Психотерапия!Q71</f>
        <v>0</v>
      </c>
      <c r="J71" s="77">
        <f>Наркология!Q71</f>
        <v>0</v>
      </c>
      <c r="K71" s="30">
        <f>Фтизиатрия!K71</f>
        <v>0</v>
      </c>
    </row>
    <row r="72" spans="1:11" x14ac:dyDescent="0.2">
      <c r="A72" s="202">
        <v>64</v>
      </c>
      <c r="B72" s="104" t="s">
        <v>131</v>
      </c>
      <c r="C72" s="206" t="s">
        <v>266</v>
      </c>
      <c r="D72" s="212">
        <f t="shared" si="2"/>
        <v>3967215.6500000004</v>
      </c>
      <c r="E72" s="76">
        <f>Долечивание!I72</f>
        <v>0</v>
      </c>
      <c r="F72" s="95">
        <f>'Кибер-нож'!I72</f>
        <v>0</v>
      </c>
      <c r="G72" s="77">
        <f>Венерология!I72</f>
        <v>0</v>
      </c>
      <c r="H72" s="77">
        <f>'Паллиативная МП'!O72</f>
        <v>3967215.6500000004</v>
      </c>
      <c r="I72" s="77">
        <f>Психотерапия!Q72</f>
        <v>0</v>
      </c>
      <c r="J72" s="77">
        <f>Наркология!Q72</f>
        <v>0</v>
      </c>
      <c r="K72" s="30">
        <f>Фтизиатрия!K72</f>
        <v>0</v>
      </c>
    </row>
    <row r="73" spans="1:11" x14ac:dyDescent="0.2">
      <c r="A73" s="202">
        <v>65</v>
      </c>
      <c r="B73" s="104" t="s">
        <v>132</v>
      </c>
      <c r="C73" s="206" t="s">
        <v>52</v>
      </c>
      <c r="D73" s="212">
        <f t="shared" ref="D73:D104" si="3">E73+F73+G73+H73+I73+J73+K73</f>
        <v>3410824</v>
      </c>
      <c r="E73" s="76">
        <f>Долечивание!I73</f>
        <v>0</v>
      </c>
      <c r="F73" s="95">
        <f>'Кибер-нож'!I73</f>
        <v>0</v>
      </c>
      <c r="G73" s="77">
        <f>Венерология!I73</f>
        <v>0</v>
      </c>
      <c r="H73" s="77">
        <f>'Паллиативная МП'!O73</f>
        <v>3410824</v>
      </c>
      <c r="I73" s="77">
        <f>Психотерапия!Q73</f>
        <v>0</v>
      </c>
      <c r="J73" s="77">
        <f>Наркология!Q73</f>
        <v>0</v>
      </c>
      <c r="K73" s="30">
        <f>Фтизиатрия!K73</f>
        <v>0</v>
      </c>
    </row>
    <row r="74" spans="1:11" x14ac:dyDescent="0.2">
      <c r="A74" s="202">
        <v>66</v>
      </c>
      <c r="B74" s="104" t="s">
        <v>133</v>
      </c>
      <c r="C74" s="206" t="s">
        <v>267</v>
      </c>
      <c r="D74" s="212">
        <f t="shared" si="3"/>
        <v>3202306.4</v>
      </c>
      <c r="E74" s="76">
        <f>Долечивание!I74</f>
        <v>0</v>
      </c>
      <c r="F74" s="95">
        <f>'Кибер-нож'!I74</f>
        <v>0</v>
      </c>
      <c r="G74" s="77">
        <f>Венерология!I74</f>
        <v>0</v>
      </c>
      <c r="H74" s="77">
        <f>'Паллиативная МП'!O74</f>
        <v>3202306.4</v>
      </c>
      <c r="I74" s="77">
        <f>Психотерапия!Q74</f>
        <v>0</v>
      </c>
      <c r="J74" s="77">
        <f>Наркология!Q74</f>
        <v>0</v>
      </c>
      <c r="K74" s="30">
        <f>Фтизиатрия!K74</f>
        <v>0</v>
      </c>
    </row>
    <row r="75" spans="1:11" ht="24" x14ac:dyDescent="0.2">
      <c r="A75" s="202">
        <v>67</v>
      </c>
      <c r="B75" s="104" t="s">
        <v>134</v>
      </c>
      <c r="C75" s="206" t="s">
        <v>268</v>
      </c>
      <c r="D75" s="212">
        <f t="shared" si="3"/>
        <v>0</v>
      </c>
      <c r="E75" s="76">
        <f>Долечивание!I75</f>
        <v>0</v>
      </c>
      <c r="F75" s="95">
        <f>'Кибер-нож'!I75</f>
        <v>0</v>
      </c>
      <c r="G75" s="77">
        <f>Венерология!I75</f>
        <v>0</v>
      </c>
      <c r="H75" s="77">
        <f>'Паллиативная МП'!O75</f>
        <v>0</v>
      </c>
      <c r="I75" s="77">
        <f>Психотерапия!Q75</f>
        <v>0</v>
      </c>
      <c r="J75" s="77">
        <f>Наркология!Q75</f>
        <v>0</v>
      </c>
      <c r="K75" s="30">
        <f>Фтизиатрия!K75</f>
        <v>0</v>
      </c>
    </row>
    <row r="76" spans="1:11" ht="24" x14ac:dyDescent="0.2">
      <c r="A76" s="202">
        <v>68</v>
      </c>
      <c r="B76" s="104" t="s">
        <v>135</v>
      </c>
      <c r="C76" s="206" t="s">
        <v>269</v>
      </c>
      <c r="D76" s="212">
        <f t="shared" si="3"/>
        <v>0</v>
      </c>
      <c r="E76" s="76">
        <f>Долечивание!I76</f>
        <v>0</v>
      </c>
      <c r="F76" s="95">
        <f>'Кибер-нож'!I76</f>
        <v>0</v>
      </c>
      <c r="G76" s="77">
        <f>Венерология!I76</f>
        <v>0</v>
      </c>
      <c r="H76" s="77">
        <f>'Паллиативная МП'!O76</f>
        <v>0</v>
      </c>
      <c r="I76" s="77">
        <f>Психотерапия!Q76</f>
        <v>0</v>
      </c>
      <c r="J76" s="77">
        <f>Наркология!Q76</f>
        <v>0</v>
      </c>
      <c r="K76" s="30">
        <f>Фтизиатрия!K76</f>
        <v>0</v>
      </c>
    </row>
    <row r="77" spans="1:11" ht="24" x14ac:dyDescent="0.2">
      <c r="A77" s="202">
        <v>69</v>
      </c>
      <c r="B77" s="104" t="s">
        <v>136</v>
      </c>
      <c r="C77" s="206" t="s">
        <v>270</v>
      </c>
      <c r="D77" s="212">
        <f t="shared" si="3"/>
        <v>0</v>
      </c>
      <c r="E77" s="76">
        <f>Долечивание!I77</f>
        <v>0</v>
      </c>
      <c r="F77" s="95">
        <f>'Кибер-нож'!I77</f>
        <v>0</v>
      </c>
      <c r="G77" s="77">
        <f>Венерология!I77</f>
        <v>0</v>
      </c>
      <c r="H77" s="77">
        <f>'Паллиативная МП'!O77</f>
        <v>0</v>
      </c>
      <c r="I77" s="77">
        <f>Психотерапия!Q77</f>
        <v>0</v>
      </c>
      <c r="J77" s="77">
        <f>Наркология!Q77</f>
        <v>0</v>
      </c>
      <c r="K77" s="30">
        <f>Фтизиатрия!K77</f>
        <v>0</v>
      </c>
    </row>
    <row r="78" spans="1:11" ht="24" x14ac:dyDescent="0.2">
      <c r="A78" s="202">
        <v>70</v>
      </c>
      <c r="B78" s="104" t="s">
        <v>137</v>
      </c>
      <c r="C78" s="206" t="s">
        <v>271</v>
      </c>
      <c r="D78" s="212">
        <f t="shared" si="3"/>
        <v>0</v>
      </c>
      <c r="E78" s="76">
        <f>Долечивание!I78</f>
        <v>0</v>
      </c>
      <c r="F78" s="95">
        <f>'Кибер-нож'!I78</f>
        <v>0</v>
      </c>
      <c r="G78" s="77">
        <f>Венерология!I78</f>
        <v>0</v>
      </c>
      <c r="H78" s="77">
        <f>'Паллиативная МП'!O78</f>
        <v>0</v>
      </c>
      <c r="I78" s="77">
        <f>Психотерапия!Q78</f>
        <v>0</v>
      </c>
      <c r="J78" s="77">
        <f>Наркология!Q78</f>
        <v>0</v>
      </c>
      <c r="K78" s="30">
        <f>Фтизиатрия!K78</f>
        <v>0</v>
      </c>
    </row>
    <row r="79" spans="1:11" ht="24" x14ac:dyDescent="0.2">
      <c r="A79" s="202">
        <v>71</v>
      </c>
      <c r="B79" s="104" t="s">
        <v>138</v>
      </c>
      <c r="C79" s="206" t="s">
        <v>272</v>
      </c>
      <c r="D79" s="212">
        <f t="shared" si="3"/>
        <v>0</v>
      </c>
      <c r="E79" s="76">
        <f>Долечивание!I79</f>
        <v>0</v>
      </c>
      <c r="F79" s="95">
        <f>'Кибер-нож'!I79</f>
        <v>0</v>
      </c>
      <c r="G79" s="77">
        <f>Венерология!I79</f>
        <v>0</v>
      </c>
      <c r="H79" s="77">
        <f>'Паллиативная МП'!O79</f>
        <v>0</v>
      </c>
      <c r="I79" s="77">
        <f>Психотерапия!Q79</f>
        <v>0</v>
      </c>
      <c r="J79" s="77">
        <f>Наркология!Q79</f>
        <v>0</v>
      </c>
      <c r="K79" s="30">
        <f>Фтизиатрия!K79</f>
        <v>0</v>
      </c>
    </row>
    <row r="80" spans="1:11" ht="24" x14ac:dyDescent="0.2">
      <c r="A80" s="202">
        <v>72</v>
      </c>
      <c r="B80" s="104" t="s">
        <v>139</v>
      </c>
      <c r="C80" s="206" t="s">
        <v>273</v>
      </c>
      <c r="D80" s="212">
        <f t="shared" si="3"/>
        <v>0</v>
      </c>
      <c r="E80" s="76">
        <f>Долечивание!I80</f>
        <v>0</v>
      </c>
      <c r="F80" s="95">
        <f>'Кибер-нож'!I80</f>
        <v>0</v>
      </c>
      <c r="G80" s="77">
        <f>Венерология!I80</f>
        <v>0</v>
      </c>
      <c r="H80" s="77">
        <f>'Паллиативная МП'!O80</f>
        <v>0</v>
      </c>
      <c r="I80" s="77">
        <f>Психотерапия!Q80</f>
        <v>0</v>
      </c>
      <c r="J80" s="77">
        <f>Наркология!Q80</f>
        <v>0</v>
      </c>
      <c r="K80" s="30">
        <f>Фтизиатрия!K80</f>
        <v>0</v>
      </c>
    </row>
    <row r="81" spans="1:11" ht="24" x14ac:dyDescent="0.2">
      <c r="A81" s="202">
        <v>73</v>
      </c>
      <c r="B81" s="104" t="s">
        <v>140</v>
      </c>
      <c r="C81" s="206" t="s">
        <v>274</v>
      </c>
      <c r="D81" s="212">
        <f t="shared" si="3"/>
        <v>0</v>
      </c>
      <c r="E81" s="76">
        <f>Долечивание!I81</f>
        <v>0</v>
      </c>
      <c r="F81" s="95">
        <f>'Кибер-нож'!I81</f>
        <v>0</v>
      </c>
      <c r="G81" s="77">
        <f>Венерология!I81</f>
        <v>0</v>
      </c>
      <c r="H81" s="77">
        <f>'Паллиативная МП'!O81</f>
        <v>0</v>
      </c>
      <c r="I81" s="77">
        <f>Психотерапия!Q81</f>
        <v>0</v>
      </c>
      <c r="J81" s="77">
        <f>Наркология!Q81</f>
        <v>0</v>
      </c>
      <c r="K81" s="30">
        <f>Фтизиатрия!K81</f>
        <v>0</v>
      </c>
    </row>
    <row r="82" spans="1:11" ht="24" x14ac:dyDescent="0.2">
      <c r="A82" s="202">
        <v>74</v>
      </c>
      <c r="B82" s="106" t="s">
        <v>141</v>
      </c>
      <c r="C82" s="206" t="s">
        <v>142</v>
      </c>
      <c r="D82" s="212">
        <f t="shared" si="3"/>
        <v>12409512.4</v>
      </c>
      <c r="E82" s="76">
        <f>Долечивание!I82</f>
        <v>0</v>
      </c>
      <c r="F82" s="95">
        <f>'Кибер-нож'!I82</f>
        <v>0</v>
      </c>
      <c r="G82" s="77">
        <f>Венерология!I82</f>
        <v>0</v>
      </c>
      <c r="H82" s="77">
        <f>'Паллиативная МП'!O82</f>
        <v>12409512.4</v>
      </c>
      <c r="I82" s="77">
        <f>Психотерапия!Q82</f>
        <v>0</v>
      </c>
      <c r="J82" s="77">
        <f>Наркология!Q82</f>
        <v>0</v>
      </c>
      <c r="K82" s="30">
        <f>Фтизиатрия!K82</f>
        <v>0</v>
      </c>
    </row>
    <row r="83" spans="1:11" x14ac:dyDescent="0.2">
      <c r="A83" s="202">
        <v>75</v>
      </c>
      <c r="B83" s="104" t="s">
        <v>143</v>
      </c>
      <c r="C83" s="206" t="s">
        <v>275</v>
      </c>
      <c r="D83" s="212">
        <f t="shared" si="3"/>
        <v>34285197.32</v>
      </c>
      <c r="E83" s="76">
        <f>Долечивание!I83</f>
        <v>0</v>
      </c>
      <c r="F83" s="95">
        <f>'Кибер-нож'!I83</f>
        <v>0</v>
      </c>
      <c r="G83" s="77">
        <f>Венерология!I83</f>
        <v>0</v>
      </c>
      <c r="H83" s="77">
        <f>'Паллиативная МП'!O83</f>
        <v>32413825.399999999</v>
      </c>
      <c r="I83" s="77">
        <f>Психотерапия!Q83</f>
        <v>1871371.92</v>
      </c>
      <c r="J83" s="77">
        <f>Наркология!Q83</f>
        <v>0</v>
      </c>
      <c r="K83" s="30">
        <f>Фтизиатрия!K83</f>
        <v>0</v>
      </c>
    </row>
    <row r="84" spans="1:11" x14ac:dyDescent="0.2">
      <c r="A84" s="202">
        <v>76</v>
      </c>
      <c r="B84" s="106" t="s">
        <v>144</v>
      </c>
      <c r="C84" s="206" t="s">
        <v>35</v>
      </c>
      <c r="D84" s="212">
        <f t="shared" si="3"/>
        <v>26469177.600000001</v>
      </c>
      <c r="E84" s="76">
        <f>Долечивание!I84</f>
        <v>0</v>
      </c>
      <c r="F84" s="95">
        <f>'Кибер-нож'!I84</f>
        <v>0</v>
      </c>
      <c r="G84" s="77">
        <f>Венерология!I84</f>
        <v>0</v>
      </c>
      <c r="H84" s="77">
        <f>'Паллиативная МП'!O84</f>
        <v>26469177.600000001</v>
      </c>
      <c r="I84" s="77">
        <f>Психотерапия!Q84</f>
        <v>0</v>
      </c>
      <c r="J84" s="77">
        <f>Наркология!Q84</f>
        <v>0</v>
      </c>
      <c r="K84" s="30">
        <f>Фтизиатрия!K84</f>
        <v>0</v>
      </c>
    </row>
    <row r="85" spans="1:11" x14ac:dyDescent="0.2">
      <c r="A85" s="202">
        <v>77</v>
      </c>
      <c r="B85" s="104" t="s">
        <v>145</v>
      </c>
      <c r="C85" s="206" t="s">
        <v>37</v>
      </c>
      <c r="D85" s="212">
        <f t="shared" si="3"/>
        <v>15060866.15</v>
      </c>
      <c r="E85" s="76">
        <f>Долечивание!I85</f>
        <v>0</v>
      </c>
      <c r="F85" s="95">
        <f>'Кибер-нож'!I85</f>
        <v>0</v>
      </c>
      <c r="G85" s="77">
        <f>Венерология!I85</f>
        <v>0</v>
      </c>
      <c r="H85" s="77">
        <f>'Паллиативная МП'!O85</f>
        <v>15060866.15</v>
      </c>
      <c r="I85" s="77">
        <f>Психотерапия!Q85</f>
        <v>0</v>
      </c>
      <c r="J85" s="77">
        <f>Наркология!Q85</f>
        <v>0</v>
      </c>
      <c r="K85" s="30">
        <f>Фтизиатрия!K85</f>
        <v>0</v>
      </c>
    </row>
    <row r="86" spans="1:11" x14ac:dyDescent="0.2">
      <c r="A86" s="202">
        <v>78</v>
      </c>
      <c r="B86" s="104" t="s">
        <v>146</v>
      </c>
      <c r="C86" s="206" t="s">
        <v>36</v>
      </c>
      <c r="D86" s="212">
        <f t="shared" si="3"/>
        <v>15640757.6</v>
      </c>
      <c r="E86" s="76">
        <f>Долечивание!I86</f>
        <v>0</v>
      </c>
      <c r="F86" s="95">
        <f>'Кибер-нож'!I86</f>
        <v>0</v>
      </c>
      <c r="G86" s="77">
        <f>Венерология!I86</f>
        <v>0</v>
      </c>
      <c r="H86" s="77">
        <f>'Паллиативная МП'!O86</f>
        <v>15640757.6</v>
      </c>
      <c r="I86" s="77">
        <f>Психотерапия!Q86</f>
        <v>0</v>
      </c>
      <c r="J86" s="77">
        <f>Наркология!Q86</f>
        <v>0</v>
      </c>
      <c r="K86" s="30">
        <f>Фтизиатрия!K86</f>
        <v>0</v>
      </c>
    </row>
    <row r="87" spans="1:11" x14ac:dyDescent="0.2">
      <c r="A87" s="202">
        <v>79</v>
      </c>
      <c r="B87" s="104" t="s">
        <v>147</v>
      </c>
      <c r="C87" s="206" t="s">
        <v>51</v>
      </c>
      <c r="D87" s="212">
        <f t="shared" si="3"/>
        <v>13451723.1</v>
      </c>
      <c r="E87" s="76">
        <f>Долечивание!I87</f>
        <v>0</v>
      </c>
      <c r="F87" s="95">
        <f>'Кибер-нож'!I87</f>
        <v>0</v>
      </c>
      <c r="G87" s="77">
        <f>Венерология!I87</f>
        <v>0</v>
      </c>
      <c r="H87" s="77">
        <f>'Паллиативная МП'!O87</f>
        <v>13451723.1</v>
      </c>
      <c r="I87" s="77">
        <f>Психотерапия!Q87</f>
        <v>0</v>
      </c>
      <c r="J87" s="77">
        <f>Наркология!Q87</f>
        <v>0</v>
      </c>
      <c r="K87" s="30">
        <f>Фтизиатрия!K87</f>
        <v>0</v>
      </c>
    </row>
    <row r="88" spans="1:11" x14ac:dyDescent="0.2">
      <c r="A88" s="202">
        <v>80</v>
      </c>
      <c r="B88" s="104" t="s">
        <v>148</v>
      </c>
      <c r="C88" s="206" t="s">
        <v>254</v>
      </c>
      <c r="D88" s="212">
        <f t="shared" si="3"/>
        <v>20522872.800000001</v>
      </c>
      <c r="E88" s="76">
        <f>Долечивание!I88</f>
        <v>0</v>
      </c>
      <c r="F88" s="95">
        <f>'Кибер-нож'!I88</f>
        <v>0</v>
      </c>
      <c r="G88" s="77">
        <f>Венерология!I88</f>
        <v>0</v>
      </c>
      <c r="H88" s="77">
        <f>'Паллиативная МП'!O88</f>
        <v>20522872.800000001</v>
      </c>
      <c r="I88" s="77">
        <f>Психотерапия!Q88</f>
        <v>0</v>
      </c>
      <c r="J88" s="77">
        <f>Наркология!Q88</f>
        <v>0</v>
      </c>
      <c r="K88" s="30">
        <f>Фтизиатрия!K88</f>
        <v>0</v>
      </c>
    </row>
    <row r="89" spans="1:11" x14ac:dyDescent="0.2">
      <c r="A89" s="202">
        <v>81</v>
      </c>
      <c r="B89" s="104" t="s">
        <v>149</v>
      </c>
      <c r="C89" s="99" t="s">
        <v>334</v>
      </c>
      <c r="D89" s="212">
        <f t="shared" si="3"/>
        <v>0</v>
      </c>
      <c r="E89" s="76">
        <f>Долечивание!I89</f>
        <v>0</v>
      </c>
      <c r="F89" s="95">
        <f>'Кибер-нож'!I89</f>
        <v>0</v>
      </c>
      <c r="G89" s="77">
        <f>Венерология!I89</f>
        <v>0</v>
      </c>
      <c r="H89" s="77">
        <f>'Паллиативная МП'!O89</f>
        <v>0</v>
      </c>
      <c r="I89" s="77">
        <f>Психотерапия!Q89</f>
        <v>0</v>
      </c>
      <c r="J89" s="77">
        <f>Наркология!Q89</f>
        <v>0</v>
      </c>
      <c r="K89" s="30">
        <f>Фтизиатрия!K89</f>
        <v>0</v>
      </c>
    </row>
    <row r="90" spans="1:11" x14ac:dyDescent="0.2">
      <c r="A90" s="202">
        <v>82</v>
      </c>
      <c r="B90" s="104" t="s">
        <v>150</v>
      </c>
      <c r="C90" s="207" t="s">
        <v>291</v>
      </c>
      <c r="D90" s="212">
        <f t="shared" si="3"/>
        <v>0</v>
      </c>
      <c r="E90" s="76">
        <f>Долечивание!I90</f>
        <v>0</v>
      </c>
      <c r="F90" s="95">
        <f>'Кибер-нож'!I90</f>
        <v>0</v>
      </c>
      <c r="G90" s="77">
        <f>Венерология!I90</f>
        <v>0</v>
      </c>
      <c r="H90" s="77">
        <f>'Паллиативная МП'!O90</f>
        <v>0</v>
      </c>
      <c r="I90" s="77">
        <f>Психотерапия!Q90</f>
        <v>0</v>
      </c>
      <c r="J90" s="77">
        <f>Наркология!Q90</f>
        <v>0</v>
      </c>
      <c r="K90" s="30">
        <f>Фтизиатрия!K90</f>
        <v>0</v>
      </c>
    </row>
    <row r="91" spans="1:11" ht="24" x14ac:dyDescent="0.2">
      <c r="A91" s="305">
        <v>83</v>
      </c>
      <c r="B91" s="306" t="s">
        <v>151</v>
      </c>
      <c r="C91" s="209" t="s">
        <v>276</v>
      </c>
      <c r="D91" s="212">
        <f t="shared" si="3"/>
        <v>0</v>
      </c>
      <c r="E91" s="76">
        <f>Долечивание!I91</f>
        <v>0</v>
      </c>
      <c r="F91" s="95">
        <f>'Кибер-нож'!I91</f>
        <v>0</v>
      </c>
      <c r="G91" s="77">
        <f>Венерология!I91</f>
        <v>0</v>
      </c>
      <c r="H91" s="77">
        <f>'Паллиативная МП'!O91</f>
        <v>0</v>
      </c>
      <c r="I91" s="77">
        <f>Психотерапия!Q91</f>
        <v>0</v>
      </c>
      <c r="J91" s="77">
        <f>Наркология!Q91</f>
        <v>0</v>
      </c>
      <c r="K91" s="30">
        <f>Фтизиатрия!K91</f>
        <v>0</v>
      </c>
    </row>
    <row r="92" spans="1:11" ht="48" x14ac:dyDescent="0.2">
      <c r="A92" s="305"/>
      <c r="B92" s="306"/>
      <c r="C92" s="99" t="s">
        <v>330</v>
      </c>
      <c r="D92" s="212">
        <f t="shared" si="3"/>
        <v>0</v>
      </c>
      <c r="E92" s="76">
        <f>Долечивание!I92</f>
        <v>0</v>
      </c>
      <c r="F92" s="95">
        <f>'Кибер-нож'!I92</f>
        <v>0</v>
      </c>
      <c r="G92" s="77">
        <f>Венерология!I92</f>
        <v>0</v>
      </c>
      <c r="H92" s="77">
        <f>'Паллиативная МП'!O92</f>
        <v>0</v>
      </c>
      <c r="I92" s="77">
        <f>Психотерапия!Q92</f>
        <v>0</v>
      </c>
      <c r="J92" s="77">
        <f>Наркология!Q92</f>
        <v>0</v>
      </c>
      <c r="K92" s="30">
        <f>Фтизиатрия!K92</f>
        <v>0</v>
      </c>
    </row>
    <row r="93" spans="1:11" ht="24" x14ac:dyDescent="0.2">
      <c r="A93" s="305"/>
      <c r="B93" s="306"/>
      <c r="C93" s="99" t="s">
        <v>277</v>
      </c>
      <c r="D93" s="212">
        <f t="shared" si="3"/>
        <v>0</v>
      </c>
      <c r="E93" s="76">
        <f>Долечивание!I93</f>
        <v>0</v>
      </c>
      <c r="F93" s="95">
        <f>'Кибер-нож'!I93</f>
        <v>0</v>
      </c>
      <c r="G93" s="77">
        <f>Венерология!I93</f>
        <v>0</v>
      </c>
      <c r="H93" s="77">
        <f>'Паллиативная МП'!O93</f>
        <v>0</v>
      </c>
      <c r="I93" s="77">
        <f>Психотерапия!Q93</f>
        <v>0</v>
      </c>
      <c r="J93" s="77">
        <f>Наркология!Q93</f>
        <v>0</v>
      </c>
      <c r="K93" s="30">
        <f>Фтизиатрия!K93</f>
        <v>0</v>
      </c>
    </row>
    <row r="94" spans="1:11" ht="48" x14ac:dyDescent="0.2">
      <c r="A94" s="305"/>
      <c r="B94" s="306"/>
      <c r="C94" s="217" t="s">
        <v>331</v>
      </c>
      <c r="D94" s="212">
        <f t="shared" si="3"/>
        <v>0</v>
      </c>
      <c r="E94" s="76">
        <f>Долечивание!I94</f>
        <v>0</v>
      </c>
      <c r="F94" s="95">
        <f>'Кибер-нож'!I94</f>
        <v>0</v>
      </c>
      <c r="G94" s="77">
        <f>Венерология!I94</f>
        <v>0</v>
      </c>
      <c r="H94" s="77">
        <f>'Паллиативная МП'!O94</f>
        <v>0</v>
      </c>
      <c r="I94" s="77">
        <f>Психотерапия!Q94</f>
        <v>0</v>
      </c>
      <c r="J94" s="77">
        <f>Наркология!Q94</f>
        <v>0</v>
      </c>
      <c r="K94" s="30">
        <f>Фтизиатрия!K94</f>
        <v>0</v>
      </c>
    </row>
    <row r="95" spans="1:11" ht="24" x14ac:dyDescent="0.2">
      <c r="A95" s="202">
        <v>84</v>
      </c>
      <c r="B95" s="104" t="s">
        <v>152</v>
      </c>
      <c r="C95" s="207" t="s">
        <v>50</v>
      </c>
      <c r="D95" s="212">
        <f t="shared" si="3"/>
        <v>0</v>
      </c>
      <c r="E95" s="76">
        <f>Долечивание!I95</f>
        <v>0</v>
      </c>
      <c r="F95" s="95">
        <f>'Кибер-нож'!I95</f>
        <v>0</v>
      </c>
      <c r="G95" s="77">
        <f>Венерология!I95</f>
        <v>0</v>
      </c>
      <c r="H95" s="77">
        <f>'Паллиативная МП'!O95</f>
        <v>0</v>
      </c>
      <c r="I95" s="77">
        <f>Психотерапия!Q95</f>
        <v>0</v>
      </c>
      <c r="J95" s="77">
        <f>Наркология!Q95</f>
        <v>0</v>
      </c>
      <c r="K95" s="30">
        <f>Фтизиатрия!K95</f>
        <v>0</v>
      </c>
    </row>
    <row r="96" spans="1:11" x14ac:dyDescent="0.2">
      <c r="A96" s="202">
        <v>85</v>
      </c>
      <c r="B96" s="104" t="s">
        <v>153</v>
      </c>
      <c r="C96" s="206" t="s">
        <v>154</v>
      </c>
      <c r="D96" s="212">
        <f t="shared" si="3"/>
        <v>0</v>
      </c>
      <c r="E96" s="76">
        <f>Долечивание!I96</f>
        <v>0</v>
      </c>
      <c r="F96" s="95">
        <f>'Кибер-нож'!I96</f>
        <v>0</v>
      </c>
      <c r="G96" s="77">
        <f>Венерология!I96</f>
        <v>0</v>
      </c>
      <c r="H96" s="77">
        <f>'Паллиативная МП'!O96</f>
        <v>0</v>
      </c>
      <c r="I96" s="77">
        <f>Психотерапия!Q96</f>
        <v>0</v>
      </c>
      <c r="J96" s="77">
        <f>Наркология!Q96</f>
        <v>0</v>
      </c>
      <c r="K96" s="30">
        <f>Фтизиатрия!K96</f>
        <v>0</v>
      </c>
    </row>
    <row r="97" spans="1:11" x14ac:dyDescent="0.2">
      <c r="A97" s="202">
        <v>86</v>
      </c>
      <c r="B97" s="106" t="s">
        <v>155</v>
      </c>
      <c r="C97" s="206" t="s">
        <v>156</v>
      </c>
      <c r="D97" s="212">
        <f t="shared" si="3"/>
        <v>0</v>
      </c>
      <c r="E97" s="76">
        <f>Долечивание!I97</f>
        <v>0</v>
      </c>
      <c r="F97" s="95">
        <f>'Кибер-нож'!I97</f>
        <v>0</v>
      </c>
      <c r="G97" s="77">
        <f>Венерология!I97</f>
        <v>0</v>
      </c>
      <c r="H97" s="77">
        <f>'Паллиативная МП'!O97</f>
        <v>0</v>
      </c>
      <c r="I97" s="77">
        <f>Психотерапия!Q97</f>
        <v>0</v>
      </c>
      <c r="J97" s="77">
        <f>Наркология!Q97</f>
        <v>0</v>
      </c>
      <c r="K97" s="30">
        <f>Фтизиатрия!K97</f>
        <v>0</v>
      </c>
    </row>
    <row r="98" spans="1:11" x14ac:dyDescent="0.2">
      <c r="A98" s="202">
        <v>87</v>
      </c>
      <c r="B98" s="104" t="s">
        <v>157</v>
      </c>
      <c r="C98" s="206" t="s">
        <v>28</v>
      </c>
      <c r="D98" s="212">
        <f t="shared" si="3"/>
        <v>18778445.93</v>
      </c>
      <c r="E98" s="76">
        <f>Долечивание!I98</f>
        <v>0</v>
      </c>
      <c r="F98" s="95">
        <f>'Кибер-нож'!I98</f>
        <v>0</v>
      </c>
      <c r="G98" s="77">
        <f>Венерология!I98</f>
        <v>744166.32</v>
      </c>
      <c r="H98" s="77">
        <f>'Паллиативная МП'!O98</f>
        <v>9123510</v>
      </c>
      <c r="I98" s="77">
        <f>Психотерапия!Q98</f>
        <v>6800305.0600000005</v>
      </c>
      <c r="J98" s="77">
        <f>Наркология!Q98</f>
        <v>903042.62</v>
      </c>
      <c r="K98" s="30">
        <f>Фтизиатрия!K98</f>
        <v>1207421.93</v>
      </c>
    </row>
    <row r="99" spans="1:11" x14ac:dyDescent="0.2">
      <c r="A99" s="202">
        <v>88</v>
      </c>
      <c r="B99" s="106" t="s">
        <v>158</v>
      </c>
      <c r="C99" s="206" t="s">
        <v>12</v>
      </c>
      <c r="D99" s="212">
        <f t="shared" si="3"/>
        <v>13384970.16</v>
      </c>
      <c r="E99" s="76">
        <f>Долечивание!I99</f>
        <v>0</v>
      </c>
      <c r="F99" s="95">
        <f>'Кибер-нож'!I99</f>
        <v>0</v>
      </c>
      <c r="G99" s="77">
        <f>Венерология!I99</f>
        <v>964917.15</v>
      </c>
      <c r="H99" s="77">
        <f>'Паллиативная МП'!O99</f>
        <v>9123510</v>
      </c>
      <c r="I99" s="77">
        <f>Психотерапия!Q99</f>
        <v>559592.56000000006</v>
      </c>
      <c r="J99" s="77">
        <f>Наркология!Q99</f>
        <v>1091902.6299999999</v>
      </c>
      <c r="K99" s="30">
        <f>Фтизиатрия!K99</f>
        <v>1645047.8199999998</v>
      </c>
    </row>
    <row r="100" spans="1:11" x14ac:dyDescent="0.2">
      <c r="A100" s="202">
        <v>89</v>
      </c>
      <c r="B100" s="106" t="s">
        <v>159</v>
      </c>
      <c r="C100" s="206" t="s">
        <v>27</v>
      </c>
      <c r="D100" s="212">
        <f t="shared" si="3"/>
        <v>17967215.850000001</v>
      </c>
      <c r="E100" s="76">
        <f>Долечивание!I100</f>
        <v>0</v>
      </c>
      <c r="F100" s="95">
        <f>'Кибер-нож'!I100</f>
        <v>0</v>
      </c>
      <c r="G100" s="77">
        <f>Венерология!I100</f>
        <v>1696588.14</v>
      </c>
      <c r="H100" s="77">
        <f>'Паллиативная МП'!O100</f>
        <v>10605774.050000001</v>
      </c>
      <c r="I100" s="77">
        <f>Психотерапия!Q100</f>
        <v>0</v>
      </c>
      <c r="J100" s="77">
        <f>Наркология!Q100</f>
        <v>2519822.91</v>
      </c>
      <c r="K100" s="30">
        <f>Фтизиатрия!K100</f>
        <v>3145030.75</v>
      </c>
    </row>
    <row r="101" spans="1:11" x14ac:dyDescent="0.2">
      <c r="A101" s="202">
        <v>90</v>
      </c>
      <c r="B101" s="104" t="s">
        <v>160</v>
      </c>
      <c r="C101" s="206" t="s">
        <v>44</v>
      </c>
      <c r="D101" s="212">
        <f t="shared" si="3"/>
        <v>9048510.1600000001</v>
      </c>
      <c r="E101" s="76">
        <f>Долечивание!I101</f>
        <v>0</v>
      </c>
      <c r="F101" s="95">
        <f>'Кибер-нож'!I101</f>
        <v>0</v>
      </c>
      <c r="G101" s="77">
        <f>Венерология!I101</f>
        <v>525729.43999999994</v>
      </c>
      <c r="H101" s="77">
        <f>'Паллиативная МП'!O101</f>
        <v>5486639.5</v>
      </c>
      <c r="I101" s="77">
        <f>Психотерапия!Q101</f>
        <v>0</v>
      </c>
      <c r="J101" s="77">
        <f>Наркология!Q101</f>
        <v>1391093.4</v>
      </c>
      <c r="K101" s="30">
        <f>Фтизиатрия!K101</f>
        <v>1645047.8199999998</v>
      </c>
    </row>
    <row r="102" spans="1:11" x14ac:dyDescent="0.2">
      <c r="A102" s="202">
        <v>91</v>
      </c>
      <c r="B102" s="104" t="s">
        <v>161</v>
      </c>
      <c r="C102" s="206" t="s">
        <v>33</v>
      </c>
      <c r="D102" s="212">
        <f t="shared" si="3"/>
        <v>18776074.969999999</v>
      </c>
      <c r="E102" s="76">
        <f>Долечивание!I102</f>
        <v>0</v>
      </c>
      <c r="F102" s="95">
        <f>'Кибер-нож'!I102</f>
        <v>0</v>
      </c>
      <c r="G102" s="77">
        <f>Венерология!I102</f>
        <v>1108382.05</v>
      </c>
      <c r="H102" s="77">
        <f>'Паллиативная МП'!O102</f>
        <v>9684794.4499999993</v>
      </c>
      <c r="I102" s="77">
        <f>Психотерапия!Q102</f>
        <v>0</v>
      </c>
      <c r="J102" s="77">
        <f>Наркология!Q102</f>
        <v>6154392.2199999997</v>
      </c>
      <c r="K102" s="30">
        <f>Фтизиатрия!K102</f>
        <v>1828506.25</v>
      </c>
    </row>
    <row r="103" spans="1:11" x14ac:dyDescent="0.2">
      <c r="A103" s="202">
        <v>92</v>
      </c>
      <c r="B103" s="104" t="s">
        <v>162</v>
      </c>
      <c r="C103" s="206" t="s">
        <v>29</v>
      </c>
      <c r="D103" s="212">
        <f t="shared" si="3"/>
        <v>18367300.829999998</v>
      </c>
      <c r="E103" s="76">
        <f>Долечивание!I103</f>
        <v>0</v>
      </c>
      <c r="F103" s="95">
        <f>'Кибер-нож'!I103</f>
        <v>0</v>
      </c>
      <c r="G103" s="77">
        <f>Венерология!I103</f>
        <v>1948808.69</v>
      </c>
      <c r="H103" s="77">
        <f>'Паллиативная МП'!O103</f>
        <v>10629270.550000001</v>
      </c>
      <c r="I103" s="77">
        <f>Психотерапия!Q103</f>
        <v>0</v>
      </c>
      <c r="J103" s="77">
        <f>Наркология!Q103</f>
        <v>2793949.51</v>
      </c>
      <c r="K103" s="30">
        <f>Фтизиатрия!K103</f>
        <v>2995272.08</v>
      </c>
    </row>
    <row r="104" spans="1:11" x14ac:dyDescent="0.2">
      <c r="A104" s="202">
        <v>93</v>
      </c>
      <c r="B104" s="104" t="s">
        <v>163</v>
      </c>
      <c r="C104" s="206" t="s">
        <v>30</v>
      </c>
      <c r="D104" s="212">
        <f t="shared" si="3"/>
        <v>16621542.77</v>
      </c>
      <c r="E104" s="76">
        <f>Долечивание!I104</f>
        <v>0</v>
      </c>
      <c r="F104" s="95">
        <f>'Кибер-нож'!I104</f>
        <v>0</v>
      </c>
      <c r="G104" s="77">
        <f>Венерология!I104</f>
        <v>1268507.3899999999</v>
      </c>
      <c r="H104" s="77">
        <f>'Паллиативная МП'!O104</f>
        <v>10966928.949999999</v>
      </c>
      <c r="I104" s="77">
        <f>Психотерапия!Q104</f>
        <v>0</v>
      </c>
      <c r="J104" s="77">
        <f>Наркология!Q104</f>
        <v>2375357.3600000003</v>
      </c>
      <c r="K104" s="30">
        <f>Фтизиатрия!K104</f>
        <v>2010749.0699999998</v>
      </c>
    </row>
    <row r="105" spans="1:11" x14ac:dyDescent="0.2">
      <c r="A105" s="202">
        <v>94</v>
      </c>
      <c r="B105" s="106" t="s">
        <v>164</v>
      </c>
      <c r="C105" s="206" t="s">
        <v>14</v>
      </c>
      <c r="D105" s="212">
        <f t="shared" ref="D105:D136" si="4">E105+F105+G105+H105+I105+J105+K105</f>
        <v>26647817.73</v>
      </c>
      <c r="E105" s="76">
        <f>Долечивание!I105</f>
        <v>0</v>
      </c>
      <c r="F105" s="95">
        <f>'Кибер-нож'!I105</f>
        <v>0</v>
      </c>
      <c r="G105" s="77">
        <f>Венерология!I105</f>
        <v>753422.12</v>
      </c>
      <c r="H105" s="77">
        <f>'Паллиативная МП'!O105</f>
        <v>4561755</v>
      </c>
      <c r="I105" s="77">
        <f>Психотерапия!Q105</f>
        <v>13077573.199999999</v>
      </c>
      <c r="J105" s="77">
        <f>Наркология!Q105</f>
        <v>7157963.6600000001</v>
      </c>
      <c r="K105" s="30">
        <f>Фтизиатрия!K105</f>
        <v>1097103.75</v>
      </c>
    </row>
    <row r="106" spans="1:11" x14ac:dyDescent="0.2">
      <c r="A106" s="202">
        <v>95</v>
      </c>
      <c r="B106" s="104" t="s">
        <v>165</v>
      </c>
      <c r="C106" s="206" t="s">
        <v>31</v>
      </c>
      <c r="D106" s="212">
        <f t="shared" si="4"/>
        <v>13988649.989999998</v>
      </c>
      <c r="E106" s="76">
        <f>Долечивание!I106</f>
        <v>0</v>
      </c>
      <c r="F106" s="95">
        <f>'Кибер-нож'!I106</f>
        <v>0</v>
      </c>
      <c r="G106" s="77">
        <f>Венерология!I106</f>
        <v>1032947.28</v>
      </c>
      <c r="H106" s="77">
        <f>'Паллиативная МП'!O106</f>
        <v>9985255.3499999996</v>
      </c>
      <c r="I106" s="77">
        <f>Психотерапия!Q106</f>
        <v>0</v>
      </c>
      <c r="J106" s="77">
        <f>Наркология!Q106</f>
        <v>1507642.3599999999</v>
      </c>
      <c r="K106" s="30">
        <f>Фтизиатрия!K106</f>
        <v>1462805</v>
      </c>
    </row>
    <row r="107" spans="1:11" x14ac:dyDescent="0.2">
      <c r="A107" s="202">
        <v>96</v>
      </c>
      <c r="B107" s="104" t="s">
        <v>166</v>
      </c>
      <c r="C107" s="206" t="s">
        <v>15</v>
      </c>
      <c r="D107" s="212">
        <f t="shared" si="4"/>
        <v>16849017.560000002</v>
      </c>
      <c r="E107" s="76">
        <f>Долечивание!I107</f>
        <v>0</v>
      </c>
      <c r="F107" s="95">
        <f>'Кибер-нож'!I107</f>
        <v>0</v>
      </c>
      <c r="G107" s="77">
        <f>Венерология!I107</f>
        <v>610882.80000000005</v>
      </c>
      <c r="H107" s="77">
        <f>'Паллиативная МП'!O107</f>
        <v>9123510</v>
      </c>
      <c r="I107" s="77">
        <f>Психотерапия!Q107</f>
        <v>0</v>
      </c>
      <c r="J107" s="77">
        <f>Наркология!Q107</f>
        <v>5651819.7599999998</v>
      </c>
      <c r="K107" s="30">
        <f>Фтизиатрия!K107</f>
        <v>1462805</v>
      </c>
    </row>
    <row r="108" spans="1:11" x14ac:dyDescent="0.2">
      <c r="A108" s="202">
        <v>97</v>
      </c>
      <c r="B108" s="77" t="s">
        <v>167</v>
      </c>
      <c r="C108" s="207" t="s">
        <v>13</v>
      </c>
      <c r="D108" s="212">
        <f t="shared" si="4"/>
        <v>24704594.48</v>
      </c>
      <c r="E108" s="76">
        <f>Долечивание!I108</f>
        <v>0</v>
      </c>
      <c r="F108" s="95">
        <f>'Кибер-нож'!I108</f>
        <v>0</v>
      </c>
      <c r="G108" s="77">
        <f>Венерология!I108</f>
        <v>1316982.7</v>
      </c>
      <c r="H108" s="77">
        <f>'Паллиативная МП'!O108</f>
        <v>13221093.15</v>
      </c>
      <c r="I108" s="77">
        <f>Психотерапия!Q108</f>
        <v>0</v>
      </c>
      <c r="J108" s="77">
        <f>Наркология!Q108</f>
        <v>8338012.3799999999</v>
      </c>
      <c r="K108" s="30">
        <f>Фтизиатрия!K108</f>
        <v>1828506.25</v>
      </c>
    </row>
    <row r="109" spans="1:11" x14ac:dyDescent="0.2">
      <c r="A109" s="202">
        <v>98</v>
      </c>
      <c r="B109" s="106" t="s">
        <v>168</v>
      </c>
      <c r="C109" s="206" t="s">
        <v>32</v>
      </c>
      <c r="D109" s="212">
        <f t="shared" si="4"/>
        <v>14340865.99</v>
      </c>
      <c r="E109" s="76">
        <f>Долечивание!I109</f>
        <v>0</v>
      </c>
      <c r="F109" s="95">
        <f>'Кибер-нож'!I109</f>
        <v>0</v>
      </c>
      <c r="G109" s="77">
        <f>Венерология!I109</f>
        <v>2137627.0099999998</v>
      </c>
      <c r="H109" s="77">
        <f>'Паллиативная МП'!O109</f>
        <v>9591328.5999999996</v>
      </c>
      <c r="I109" s="77">
        <f>Психотерапия!Q109</f>
        <v>0</v>
      </c>
      <c r="J109" s="77">
        <f>Наркология!Q109</f>
        <v>1222245.6300000001</v>
      </c>
      <c r="K109" s="30">
        <f>Фтизиатрия!K109</f>
        <v>1389664.75</v>
      </c>
    </row>
    <row r="110" spans="1:11" x14ac:dyDescent="0.2">
      <c r="A110" s="202">
        <v>99</v>
      </c>
      <c r="B110" s="106" t="s">
        <v>169</v>
      </c>
      <c r="C110" s="206" t="s">
        <v>54</v>
      </c>
      <c r="D110" s="212">
        <f t="shared" si="4"/>
        <v>18408157.939999998</v>
      </c>
      <c r="E110" s="76">
        <f>Долечивание!I110</f>
        <v>0</v>
      </c>
      <c r="F110" s="95">
        <f>'Кибер-нож'!I110</f>
        <v>0</v>
      </c>
      <c r="G110" s="77">
        <f>Венерология!I110</f>
        <v>950107.87</v>
      </c>
      <c r="H110" s="77">
        <f>'Паллиативная МП'!O110</f>
        <v>11414196.85</v>
      </c>
      <c r="I110" s="77">
        <f>Психотерапия!Q110</f>
        <v>2311557.56</v>
      </c>
      <c r="J110" s="77">
        <f>Наркология!Q110</f>
        <v>1684368.6600000001</v>
      </c>
      <c r="K110" s="30">
        <f>Фтизиатрия!K110</f>
        <v>2047927</v>
      </c>
    </row>
    <row r="111" spans="1:11" x14ac:dyDescent="0.2">
      <c r="A111" s="202">
        <v>100</v>
      </c>
      <c r="B111" s="104" t="s">
        <v>170</v>
      </c>
      <c r="C111" s="206" t="s">
        <v>34</v>
      </c>
      <c r="D111" s="212">
        <f t="shared" si="4"/>
        <v>28777615.059999999</v>
      </c>
      <c r="E111" s="76">
        <f>Долечивание!I111</f>
        <v>0</v>
      </c>
      <c r="F111" s="95">
        <f>'Кибер-нож'!I111</f>
        <v>0</v>
      </c>
      <c r="G111" s="77">
        <f>Венерология!I111</f>
        <v>2154287.4500000002</v>
      </c>
      <c r="H111" s="77">
        <f>'Паллиативная МП'!O111</f>
        <v>11328562.699999999</v>
      </c>
      <c r="I111" s="77">
        <f>Психотерапия!Q111</f>
        <v>0</v>
      </c>
      <c r="J111" s="77">
        <f>Наркология!Q111</f>
        <v>12003453.66</v>
      </c>
      <c r="K111" s="30">
        <f>Фтизиатрия!K111</f>
        <v>3291311.25</v>
      </c>
    </row>
    <row r="112" spans="1:11" x14ac:dyDescent="0.2">
      <c r="A112" s="202">
        <v>101</v>
      </c>
      <c r="B112" s="104" t="s">
        <v>171</v>
      </c>
      <c r="C112" s="206" t="s">
        <v>241</v>
      </c>
      <c r="D112" s="212">
        <f t="shared" si="4"/>
        <v>12662496.299999999</v>
      </c>
      <c r="E112" s="76">
        <f>Долечивание!I112</f>
        <v>0</v>
      </c>
      <c r="F112" s="95">
        <f>'Кибер-нож'!I112</f>
        <v>0</v>
      </c>
      <c r="G112" s="77">
        <f>Венерология!I112</f>
        <v>718712.87</v>
      </c>
      <c r="H112" s="77">
        <f>'Паллиативная МП'!O112</f>
        <v>9123510</v>
      </c>
      <c r="I112" s="77">
        <f>Психотерапия!Q112</f>
        <v>0</v>
      </c>
      <c r="J112" s="77">
        <f>Наркология!Q112</f>
        <v>1247150.25</v>
      </c>
      <c r="K112" s="30">
        <f>Фтизиатрия!K112</f>
        <v>1573123.1800000002</v>
      </c>
    </row>
    <row r="113" spans="1:11" x14ac:dyDescent="0.2">
      <c r="A113" s="202">
        <v>102</v>
      </c>
      <c r="B113" s="104" t="s">
        <v>172</v>
      </c>
      <c r="C113" s="206" t="s">
        <v>173</v>
      </c>
      <c r="D113" s="212">
        <f t="shared" si="4"/>
        <v>0</v>
      </c>
      <c r="E113" s="76">
        <f>Долечивание!I113</f>
        <v>0</v>
      </c>
      <c r="F113" s="95">
        <f>'Кибер-нож'!I113</f>
        <v>0</v>
      </c>
      <c r="G113" s="77">
        <f>Венерология!I113</f>
        <v>0</v>
      </c>
      <c r="H113" s="77">
        <f>'Паллиативная МП'!O113</f>
        <v>0</v>
      </c>
      <c r="I113" s="77">
        <f>Психотерапия!Q113</f>
        <v>0</v>
      </c>
      <c r="J113" s="77">
        <f>Наркология!Q113</f>
        <v>0</v>
      </c>
      <c r="K113" s="30">
        <f>Фтизиатрия!K113</f>
        <v>0</v>
      </c>
    </row>
    <row r="114" spans="1:11" x14ac:dyDescent="0.2">
      <c r="A114" s="202">
        <v>103</v>
      </c>
      <c r="B114" s="104" t="s">
        <v>174</v>
      </c>
      <c r="C114" s="206" t="s">
        <v>175</v>
      </c>
      <c r="D114" s="212">
        <f t="shared" si="4"/>
        <v>0</v>
      </c>
      <c r="E114" s="76">
        <f>Долечивание!I114</f>
        <v>0</v>
      </c>
      <c r="F114" s="95">
        <f>'Кибер-нож'!I114</f>
        <v>0</v>
      </c>
      <c r="G114" s="77">
        <f>Венерология!I114</f>
        <v>0</v>
      </c>
      <c r="H114" s="77">
        <f>'Паллиативная МП'!O114</f>
        <v>0</v>
      </c>
      <c r="I114" s="77">
        <f>Психотерапия!Q114</f>
        <v>0</v>
      </c>
      <c r="J114" s="77">
        <f>Наркология!Q114</f>
        <v>0</v>
      </c>
      <c r="K114" s="30">
        <f>Фтизиатрия!K114</f>
        <v>0</v>
      </c>
    </row>
    <row r="115" spans="1:11" x14ac:dyDescent="0.2">
      <c r="A115" s="202">
        <v>104</v>
      </c>
      <c r="B115" s="106" t="s">
        <v>176</v>
      </c>
      <c r="C115" s="206" t="s">
        <v>177</v>
      </c>
      <c r="D115" s="212">
        <f t="shared" si="4"/>
        <v>0</v>
      </c>
      <c r="E115" s="76">
        <f>Долечивание!I115</f>
        <v>0</v>
      </c>
      <c r="F115" s="95">
        <f>'Кибер-нож'!I115</f>
        <v>0</v>
      </c>
      <c r="G115" s="77">
        <f>Венерология!I115</f>
        <v>0</v>
      </c>
      <c r="H115" s="77">
        <f>'Паллиативная МП'!O115</f>
        <v>0</v>
      </c>
      <c r="I115" s="77">
        <f>Психотерапия!Q115</f>
        <v>0</v>
      </c>
      <c r="J115" s="77">
        <f>Наркология!Q115</f>
        <v>0</v>
      </c>
      <c r="K115" s="30">
        <f>Фтизиатрия!K115</f>
        <v>0</v>
      </c>
    </row>
    <row r="116" spans="1:11" x14ac:dyDescent="0.2">
      <c r="A116" s="202">
        <v>105</v>
      </c>
      <c r="B116" s="106" t="s">
        <v>178</v>
      </c>
      <c r="C116" s="206" t="s">
        <v>179</v>
      </c>
      <c r="D116" s="212">
        <f t="shared" si="4"/>
        <v>0</v>
      </c>
      <c r="E116" s="76">
        <f>Долечивание!I116</f>
        <v>0</v>
      </c>
      <c r="F116" s="95">
        <f>'Кибер-нож'!I116</f>
        <v>0</v>
      </c>
      <c r="G116" s="77">
        <f>Венерология!I116</f>
        <v>0</v>
      </c>
      <c r="H116" s="77">
        <f>'Паллиативная МП'!O116</f>
        <v>0</v>
      </c>
      <c r="I116" s="77">
        <f>Психотерапия!Q116</f>
        <v>0</v>
      </c>
      <c r="J116" s="77">
        <f>Наркология!Q116</f>
        <v>0</v>
      </c>
      <c r="K116" s="30">
        <f>Фтизиатрия!K116</f>
        <v>0</v>
      </c>
    </row>
    <row r="117" spans="1:11" x14ac:dyDescent="0.2">
      <c r="A117" s="202">
        <v>106</v>
      </c>
      <c r="B117" s="106" t="s">
        <v>180</v>
      </c>
      <c r="C117" s="206" t="s">
        <v>181</v>
      </c>
      <c r="D117" s="212">
        <f t="shared" si="4"/>
        <v>0</v>
      </c>
      <c r="E117" s="76">
        <f>Долечивание!I117</f>
        <v>0</v>
      </c>
      <c r="F117" s="95">
        <f>'Кибер-нож'!I117</f>
        <v>0</v>
      </c>
      <c r="G117" s="77">
        <f>Венерология!I117</f>
        <v>0</v>
      </c>
      <c r="H117" s="77">
        <f>'Паллиативная МП'!O117</f>
        <v>0</v>
      </c>
      <c r="I117" s="77">
        <f>Психотерапия!Q117</f>
        <v>0</v>
      </c>
      <c r="J117" s="77">
        <f>Наркология!Q117</f>
        <v>0</v>
      </c>
      <c r="K117" s="30">
        <f>Фтизиатрия!K117</f>
        <v>0</v>
      </c>
    </row>
    <row r="118" spans="1:11" ht="24" x14ac:dyDescent="0.2">
      <c r="A118" s="202">
        <v>107</v>
      </c>
      <c r="B118" s="106" t="s">
        <v>182</v>
      </c>
      <c r="C118" s="206" t="s">
        <v>183</v>
      </c>
      <c r="D118" s="212">
        <f t="shared" si="4"/>
        <v>0</v>
      </c>
      <c r="E118" s="76">
        <f>Долечивание!I118</f>
        <v>0</v>
      </c>
      <c r="F118" s="95">
        <f>'Кибер-нож'!I118</f>
        <v>0</v>
      </c>
      <c r="G118" s="77">
        <f>Венерология!I118</f>
        <v>0</v>
      </c>
      <c r="H118" s="77">
        <f>'Паллиативная МП'!O118</f>
        <v>0</v>
      </c>
      <c r="I118" s="77">
        <f>Психотерапия!Q118</f>
        <v>0</v>
      </c>
      <c r="J118" s="77">
        <f>Наркология!Q118</f>
        <v>0</v>
      </c>
      <c r="K118" s="30">
        <f>Фтизиатрия!K118</f>
        <v>0</v>
      </c>
    </row>
    <row r="119" spans="1:11" x14ac:dyDescent="0.2">
      <c r="A119" s="202">
        <v>108</v>
      </c>
      <c r="B119" s="106" t="s">
        <v>184</v>
      </c>
      <c r="C119" s="206" t="s">
        <v>185</v>
      </c>
      <c r="D119" s="212">
        <f t="shared" si="4"/>
        <v>0</v>
      </c>
      <c r="E119" s="76">
        <f>Долечивание!I119</f>
        <v>0</v>
      </c>
      <c r="F119" s="95">
        <f>'Кибер-нож'!I119</f>
        <v>0</v>
      </c>
      <c r="G119" s="77">
        <f>Венерология!I119</f>
        <v>0</v>
      </c>
      <c r="H119" s="77">
        <f>'Паллиативная МП'!O119</f>
        <v>0</v>
      </c>
      <c r="I119" s="77">
        <f>Психотерапия!Q119</f>
        <v>0</v>
      </c>
      <c r="J119" s="77">
        <f>Наркология!Q119</f>
        <v>0</v>
      </c>
      <c r="K119" s="30">
        <f>Фтизиатрия!K119</f>
        <v>0</v>
      </c>
    </row>
    <row r="120" spans="1:11" x14ac:dyDescent="0.2">
      <c r="A120" s="202">
        <v>109</v>
      </c>
      <c r="B120" s="106" t="s">
        <v>186</v>
      </c>
      <c r="C120" s="206" t="s">
        <v>187</v>
      </c>
      <c r="D120" s="212">
        <f t="shared" si="4"/>
        <v>0</v>
      </c>
      <c r="E120" s="76">
        <f>Долечивание!I120</f>
        <v>0</v>
      </c>
      <c r="F120" s="95">
        <f>'Кибер-нож'!I120</f>
        <v>0</v>
      </c>
      <c r="G120" s="77">
        <f>Венерология!I120</f>
        <v>0</v>
      </c>
      <c r="H120" s="77">
        <f>'Паллиативная МП'!O120</f>
        <v>0</v>
      </c>
      <c r="I120" s="77">
        <f>Психотерапия!Q120</f>
        <v>0</v>
      </c>
      <c r="J120" s="77">
        <f>Наркология!Q120</f>
        <v>0</v>
      </c>
      <c r="K120" s="30">
        <f>Фтизиатрия!K120</f>
        <v>0</v>
      </c>
    </row>
    <row r="121" spans="1:11" x14ac:dyDescent="0.2">
      <c r="A121" s="202">
        <v>110</v>
      </c>
      <c r="B121" s="103" t="s">
        <v>188</v>
      </c>
      <c r="C121" s="208" t="s">
        <v>189</v>
      </c>
      <c r="D121" s="212">
        <f t="shared" si="4"/>
        <v>0</v>
      </c>
      <c r="E121" s="76">
        <f>Долечивание!I121</f>
        <v>0</v>
      </c>
      <c r="F121" s="95">
        <f>'Кибер-нож'!I121</f>
        <v>0</v>
      </c>
      <c r="G121" s="77">
        <f>Венерология!I121</f>
        <v>0</v>
      </c>
      <c r="H121" s="77">
        <f>'Паллиативная МП'!O121</f>
        <v>0</v>
      </c>
      <c r="I121" s="77">
        <f>Психотерапия!Q121</f>
        <v>0</v>
      </c>
      <c r="J121" s="77">
        <f>Наркология!Q121</f>
        <v>0</v>
      </c>
      <c r="K121" s="30">
        <f>Фтизиатрия!K121</f>
        <v>0</v>
      </c>
    </row>
    <row r="122" spans="1:11" x14ac:dyDescent="0.2">
      <c r="A122" s="202">
        <v>111</v>
      </c>
      <c r="B122" s="103" t="s">
        <v>278</v>
      </c>
      <c r="C122" s="208" t="s">
        <v>250</v>
      </c>
      <c r="D122" s="212">
        <f t="shared" si="4"/>
        <v>0</v>
      </c>
      <c r="E122" s="76">
        <f>Долечивание!I122</f>
        <v>0</v>
      </c>
      <c r="F122" s="95">
        <f>'Кибер-нож'!I122</f>
        <v>0</v>
      </c>
      <c r="G122" s="77">
        <f>Венерология!I122</f>
        <v>0</v>
      </c>
      <c r="H122" s="77">
        <f>'Паллиативная МП'!O122</f>
        <v>0</v>
      </c>
      <c r="I122" s="77">
        <f>Психотерапия!Q122</f>
        <v>0</v>
      </c>
      <c r="J122" s="77">
        <f>Наркология!Q122</f>
        <v>0</v>
      </c>
      <c r="K122" s="30">
        <f>Фтизиатрия!K122</f>
        <v>0</v>
      </c>
    </row>
    <row r="123" spans="1:11" x14ac:dyDescent="0.2">
      <c r="A123" s="202">
        <v>112</v>
      </c>
      <c r="B123" s="104" t="s">
        <v>190</v>
      </c>
      <c r="C123" s="206" t="s">
        <v>191</v>
      </c>
      <c r="D123" s="212">
        <f t="shared" si="4"/>
        <v>0</v>
      </c>
      <c r="E123" s="76">
        <f>Долечивание!I123</f>
        <v>0</v>
      </c>
      <c r="F123" s="95">
        <f>'Кибер-нож'!I123</f>
        <v>0</v>
      </c>
      <c r="G123" s="77">
        <f>Венерология!I123</f>
        <v>0</v>
      </c>
      <c r="H123" s="77">
        <f>'Паллиативная МП'!O123</f>
        <v>0</v>
      </c>
      <c r="I123" s="77">
        <f>Психотерапия!Q123</f>
        <v>0</v>
      </c>
      <c r="J123" s="77">
        <f>Наркология!Q123</f>
        <v>0</v>
      </c>
      <c r="K123" s="30">
        <f>Фтизиатрия!K123</f>
        <v>0</v>
      </c>
    </row>
    <row r="124" spans="1:11" x14ac:dyDescent="0.2">
      <c r="A124" s="202">
        <v>113</v>
      </c>
      <c r="B124" s="106" t="s">
        <v>192</v>
      </c>
      <c r="C124" s="206" t="s">
        <v>193</v>
      </c>
      <c r="D124" s="212">
        <f t="shared" si="4"/>
        <v>0</v>
      </c>
      <c r="E124" s="76">
        <f>Долечивание!I124</f>
        <v>0</v>
      </c>
      <c r="F124" s="95">
        <f>'Кибер-нож'!I124</f>
        <v>0</v>
      </c>
      <c r="G124" s="77">
        <f>Венерология!I124</f>
        <v>0</v>
      </c>
      <c r="H124" s="77">
        <f>'Паллиативная МП'!O124</f>
        <v>0</v>
      </c>
      <c r="I124" s="77">
        <f>Психотерапия!Q124</f>
        <v>0</v>
      </c>
      <c r="J124" s="77">
        <f>Наркология!Q124</f>
        <v>0</v>
      </c>
      <c r="K124" s="30">
        <f>Фтизиатрия!K124</f>
        <v>0</v>
      </c>
    </row>
    <row r="125" spans="1:11" ht="24" x14ac:dyDescent="0.2">
      <c r="A125" s="202">
        <v>114</v>
      </c>
      <c r="B125" s="104" t="s">
        <v>194</v>
      </c>
      <c r="C125" s="206" t="s">
        <v>195</v>
      </c>
      <c r="D125" s="212">
        <f t="shared" si="4"/>
        <v>0</v>
      </c>
      <c r="E125" s="76">
        <f>Долечивание!I125</f>
        <v>0</v>
      </c>
      <c r="F125" s="95">
        <f>'Кибер-нож'!I125</f>
        <v>0</v>
      </c>
      <c r="G125" s="77">
        <f>Венерология!I125</f>
        <v>0</v>
      </c>
      <c r="H125" s="77">
        <f>'Паллиативная МП'!O125</f>
        <v>0</v>
      </c>
      <c r="I125" s="77">
        <f>Психотерапия!Q125</f>
        <v>0</v>
      </c>
      <c r="J125" s="77">
        <f>Наркология!Q125</f>
        <v>0</v>
      </c>
      <c r="K125" s="30">
        <f>Фтизиатрия!K125</f>
        <v>0</v>
      </c>
    </row>
    <row r="126" spans="1:11" x14ac:dyDescent="0.2">
      <c r="A126" s="202">
        <v>115</v>
      </c>
      <c r="B126" s="105" t="s">
        <v>196</v>
      </c>
      <c r="C126" s="207" t="s">
        <v>294</v>
      </c>
      <c r="D126" s="212">
        <f t="shared" si="4"/>
        <v>0</v>
      </c>
      <c r="E126" s="76">
        <f>Долечивание!I126</f>
        <v>0</v>
      </c>
      <c r="F126" s="95">
        <f>'Кибер-нож'!I126</f>
        <v>0</v>
      </c>
      <c r="G126" s="77">
        <f>Венерология!I126</f>
        <v>0</v>
      </c>
      <c r="H126" s="77">
        <f>'Паллиативная МП'!O126</f>
        <v>0</v>
      </c>
      <c r="I126" s="77">
        <f>Психотерапия!Q126</f>
        <v>0</v>
      </c>
      <c r="J126" s="77">
        <f>Наркология!Q126</f>
        <v>0</v>
      </c>
      <c r="K126" s="30">
        <f>Фтизиатрия!K126</f>
        <v>0</v>
      </c>
    </row>
    <row r="127" spans="1:11" x14ac:dyDescent="0.2">
      <c r="A127" s="202">
        <v>116</v>
      </c>
      <c r="B127" s="77" t="s">
        <v>197</v>
      </c>
      <c r="C127" s="207" t="s">
        <v>279</v>
      </c>
      <c r="D127" s="212">
        <f t="shared" si="4"/>
        <v>0</v>
      </c>
      <c r="E127" s="76">
        <f>Долечивание!I127</f>
        <v>0</v>
      </c>
      <c r="F127" s="95">
        <f>'Кибер-нож'!I127</f>
        <v>0</v>
      </c>
      <c r="G127" s="77">
        <f>Венерология!I127</f>
        <v>0</v>
      </c>
      <c r="H127" s="77">
        <f>'Паллиативная МП'!O127</f>
        <v>0</v>
      </c>
      <c r="I127" s="77">
        <f>Психотерапия!Q127</f>
        <v>0</v>
      </c>
      <c r="J127" s="77">
        <f>Наркология!Q127</f>
        <v>0</v>
      </c>
      <c r="K127" s="30">
        <f>Фтизиатрия!K127</f>
        <v>0</v>
      </c>
    </row>
    <row r="128" spans="1:11" x14ac:dyDescent="0.2">
      <c r="A128" s="202">
        <v>117</v>
      </c>
      <c r="B128" s="77" t="s">
        <v>198</v>
      </c>
      <c r="C128" s="207" t="s">
        <v>199</v>
      </c>
      <c r="D128" s="212">
        <f t="shared" si="4"/>
        <v>72635774.399999991</v>
      </c>
      <c r="E128" s="76">
        <f>Долечивание!I128</f>
        <v>72635774.399999991</v>
      </c>
      <c r="F128" s="95">
        <f>'Кибер-нож'!I128</f>
        <v>0</v>
      </c>
      <c r="G128" s="77">
        <f>Венерология!I128</f>
        <v>0</v>
      </c>
      <c r="H128" s="77">
        <f>'Паллиативная МП'!O128</f>
        <v>0</v>
      </c>
      <c r="I128" s="77">
        <f>Психотерапия!Q128</f>
        <v>0</v>
      </c>
      <c r="J128" s="77">
        <f>Наркология!Q128</f>
        <v>0</v>
      </c>
      <c r="K128" s="30">
        <f>Фтизиатрия!K128</f>
        <v>0</v>
      </c>
    </row>
    <row r="129" spans="1:11" x14ac:dyDescent="0.2">
      <c r="A129" s="202">
        <v>118</v>
      </c>
      <c r="B129" s="77" t="s">
        <v>200</v>
      </c>
      <c r="C129" s="207" t="s">
        <v>201</v>
      </c>
      <c r="D129" s="212">
        <f t="shared" si="4"/>
        <v>42896783.159999996</v>
      </c>
      <c r="E129" s="76">
        <f>Долечивание!I129</f>
        <v>42896783.159999996</v>
      </c>
      <c r="F129" s="95">
        <f>'Кибер-нож'!I129</f>
        <v>0</v>
      </c>
      <c r="G129" s="77">
        <f>Венерология!I129</f>
        <v>0</v>
      </c>
      <c r="H129" s="77">
        <f>'Паллиативная МП'!O129</f>
        <v>0</v>
      </c>
      <c r="I129" s="77">
        <f>Психотерапия!Q129</f>
        <v>0</v>
      </c>
      <c r="J129" s="77">
        <f>Наркология!Q129</f>
        <v>0</v>
      </c>
      <c r="K129" s="30">
        <f>Фтизиатрия!K129</f>
        <v>0</v>
      </c>
    </row>
    <row r="130" spans="1:11" x14ac:dyDescent="0.2">
      <c r="A130" s="202">
        <v>119</v>
      </c>
      <c r="B130" s="77" t="s">
        <v>202</v>
      </c>
      <c r="C130" s="207" t="s">
        <v>203</v>
      </c>
      <c r="D130" s="212">
        <f t="shared" si="4"/>
        <v>0</v>
      </c>
      <c r="E130" s="76">
        <f>Долечивание!I130</f>
        <v>0</v>
      </c>
      <c r="F130" s="95">
        <f>'Кибер-нож'!I130</f>
        <v>0</v>
      </c>
      <c r="G130" s="77">
        <f>Венерология!I130</f>
        <v>0</v>
      </c>
      <c r="H130" s="77">
        <f>'Паллиативная МП'!O130</f>
        <v>0</v>
      </c>
      <c r="I130" s="77">
        <f>Психотерапия!Q130</f>
        <v>0</v>
      </c>
      <c r="J130" s="77">
        <f>Наркология!Q130</f>
        <v>0</v>
      </c>
      <c r="K130" s="30">
        <f>Фтизиатрия!K130</f>
        <v>0</v>
      </c>
    </row>
    <row r="131" spans="1:11" x14ac:dyDescent="0.2">
      <c r="A131" s="202">
        <v>120</v>
      </c>
      <c r="B131" s="77" t="s">
        <v>204</v>
      </c>
      <c r="C131" s="207" t="s">
        <v>205</v>
      </c>
      <c r="D131" s="212">
        <f t="shared" si="4"/>
        <v>0</v>
      </c>
      <c r="E131" s="76">
        <f>Долечивание!I131</f>
        <v>0</v>
      </c>
      <c r="F131" s="95">
        <f>'Кибер-нож'!I131</f>
        <v>0</v>
      </c>
      <c r="G131" s="77">
        <f>Венерология!I131</f>
        <v>0</v>
      </c>
      <c r="H131" s="77">
        <f>'Паллиативная МП'!O131</f>
        <v>0</v>
      </c>
      <c r="I131" s="77">
        <f>Психотерапия!Q131</f>
        <v>0</v>
      </c>
      <c r="J131" s="77">
        <f>Наркология!Q131</f>
        <v>0</v>
      </c>
      <c r="K131" s="30">
        <f>Фтизиатрия!K131</f>
        <v>0</v>
      </c>
    </row>
    <row r="132" spans="1:11" x14ac:dyDescent="0.2">
      <c r="A132" s="202">
        <v>121</v>
      </c>
      <c r="B132" s="105" t="s">
        <v>206</v>
      </c>
      <c r="C132" s="207" t="s">
        <v>207</v>
      </c>
      <c r="D132" s="212">
        <f t="shared" si="4"/>
        <v>0</v>
      </c>
      <c r="E132" s="76">
        <f>Долечивание!I132</f>
        <v>0</v>
      </c>
      <c r="F132" s="95">
        <f>'Кибер-нож'!I132</f>
        <v>0</v>
      </c>
      <c r="G132" s="77">
        <f>Венерология!I132</f>
        <v>0</v>
      </c>
      <c r="H132" s="77">
        <f>'Паллиативная МП'!O132</f>
        <v>0</v>
      </c>
      <c r="I132" s="77">
        <f>Психотерапия!Q132</f>
        <v>0</v>
      </c>
      <c r="J132" s="77">
        <f>Наркология!Q132</f>
        <v>0</v>
      </c>
      <c r="K132" s="30">
        <f>Фтизиатрия!K132</f>
        <v>0</v>
      </c>
    </row>
    <row r="133" spans="1:11" x14ac:dyDescent="0.2">
      <c r="A133" s="202">
        <v>122</v>
      </c>
      <c r="B133" s="105" t="s">
        <v>208</v>
      </c>
      <c r="C133" s="207" t="s">
        <v>209</v>
      </c>
      <c r="D133" s="212">
        <f t="shared" si="4"/>
        <v>0</v>
      </c>
      <c r="E133" s="76">
        <f>Долечивание!I133</f>
        <v>0</v>
      </c>
      <c r="F133" s="95">
        <f>'Кибер-нож'!I133</f>
        <v>0</v>
      </c>
      <c r="G133" s="77">
        <f>Венерология!I133</f>
        <v>0</v>
      </c>
      <c r="H133" s="77">
        <f>'Паллиативная МП'!O133</f>
        <v>0</v>
      </c>
      <c r="I133" s="77">
        <f>Психотерапия!Q133</f>
        <v>0</v>
      </c>
      <c r="J133" s="77">
        <f>Наркология!Q133</f>
        <v>0</v>
      </c>
      <c r="K133" s="30">
        <f>Фтизиатрия!K133</f>
        <v>0</v>
      </c>
    </row>
    <row r="134" spans="1:11" x14ac:dyDescent="0.2">
      <c r="A134" s="202">
        <v>123</v>
      </c>
      <c r="B134" s="105" t="s">
        <v>210</v>
      </c>
      <c r="C134" s="207" t="s">
        <v>247</v>
      </c>
      <c r="D134" s="212">
        <f t="shared" si="4"/>
        <v>0</v>
      </c>
      <c r="E134" s="76">
        <f>Долечивание!I134</f>
        <v>0</v>
      </c>
      <c r="F134" s="95">
        <f>'Кибер-нож'!I134</f>
        <v>0</v>
      </c>
      <c r="G134" s="77">
        <f>Венерология!I134</f>
        <v>0</v>
      </c>
      <c r="H134" s="77">
        <f>'Паллиативная МП'!O134</f>
        <v>0</v>
      </c>
      <c r="I134" s="77">
        <f>Психотерапия!Q134</f>
        <v>0</v>
      </c>
      <c r="J134" s="77">
        <f>Наркология!Q134</f>
        <v>0</v>
      </c>
      <c r="K134" s="30">
        <f>Фтизиатрия!K134</f>
        <v>0</v>
      </c>
    </row>
    <row r="135" spans="1:11" x14ac:dyDescent="0.2">
      <c r="A135" s="202">
        <v>124</v>
      </c>
      <c r="B135" s="105" t="s">
        <v>211</v>
      </c>
      <c r="C135" s="207" t="s">
        <v>212</v>
      </c>
      <c r="D135" s="212">
        <f t="shared" si="4"/>
        <v>36188498.850000001</v>
      </c>
      <c r="E135" s="76">
        <f>Долечивание!I135</f>
        <v>0</v>
      </c>
      <c r="F135" s="95">
        <f>'Кибер-нож'!I135</f>
        <v>0</v>
      </c>
      <c r="G135" s="77">
        <f>Венерология!I135</f>
        <v>0</v>
      </c>
      <c r="H135" s="77">
        <f>'Паллиативная МП'!O135</f>
        <v>36188498.850000001</v>
      </c>
      <c r="I135" s="77">
        <f>Психотерапия!Q135</f>
        <v>0</v>
      </c>
      <c r="J135" s="77">
        <f>Наркология!Q135</f>
        <v>0</v>
      </c>
      <c r="K135" s="30">
        <f>Фтизиатрия!K135</f>
        <v>0</v>
      </c>
    </row>
    <row r="136" spans="1:11" x14ac:dyDescent="0.2">
      <c r="A136" s="202">
        <v>125</v>
      </c>
      <c r="B136" s="105" t="s">
        <v>213</v>
      </c>
      <c r="C136" s="207" t="s">
        <v>41</v>
      </c>
      <c r="D136" s="212">
        <f t="shared" si="4"/>
        <v>0</v>
      </c>
      <c r="E136" s="76">
        <f>Долечивание!I136</f>
        <v>0</v>
      </c>
      <c r="F136" s="95">
        <f>'Кибер-нож'!I136</f>
        <v>0</v>
      </c>
      <c r="G136" s="77">
        <f>Венерология!I136</f>
        <v>0</v>
      </c>
      <c r="H136" s="77">
        <f>'Паллиативная МП'!O136</f>
        <v>0</v>
      </c>
      <c r="I136" s="77">
        <f>Психотерапия!Q136</f>
        <v>0</v>
      </c>
      <c r="J136" s="77">
        <f>Наркология!Q136</f>
        <v>0</v>
      </c>
      <c r="K136" s="30">
        <f>Фтизиатрия!K136</f>
        <v>0</v>
      </c>
    </row>
    <row r="137" spans="1:11" x14ac:dyDescent="0.2">
      <c r="A137" s="202">
        <v>126</v>
      </c>
      <c r="B137" s="77" t="s">
        <v>214</v>
      </c>
      <c r="C137" s="207" t="s">
        <v>47</v>
      </c>
      <c r="D137" s="212">
        <f t="shared" ref="D137:D151" si="5">E137+F137+G137+H137+I137+J137+K137</f>
        <v>3581216.25</v>
      </c>
      <c r="E137" s="76">
        <f>Долечивание!I137</f>
        <v>0</v>
      </c>
      <c r="F137" s="95">
        <f>'Кибер-нож'!I137</f>
        <v>0</v>
      </c>
      <c r="G137" s="77">
        <f>Венерология!I137</f>
        <v>0</v>
      </c>
      <c r="H137" s="77">
        <f>'Паллиативная МП'!O137</f>
        <v>3581216.25</v>
      </c>
      <c r="I137" s="77">
        <f>Психотерапия!Q137</f>
        <v>0</v>
      </c>
      <c r="J137" s="77">
        <f>Наркология!Q137</f>
        <v>0</v>
      </c>
      <c r="K137" s="30">
        <f>Фтизиатрия!K137</f>
        <v>0</v>
      </c>
    </row>
    <row r="138" spans="1:11" x14ac:dyDescent="0.2">
      <c r="A138" s="202">
        <v>127</v>
      </c>
      <c r="B138" s="77" t="s">
        <v>215</v>
      </c>
      <c r="C138" s="207" t="s">
        <v>251</v>
      </c>
      <c r="D138" s="212">
        <f t="shared" si="5"/>
        <v>112081539.12</v>
      </c>
      <c r="E138" s="76">
        <f>Долечивание!I138</f>
        <v>0</v>
      </c>
      <c r="F138" s="95">
        <f>'Кибер-нож'!I138</f>
        <v>0</v>
      </c>
      <c r="G138" s="77">
        <f>Венерология!I138</f>
        <v>112081539.12</v>
      </c>
      <c r="H138" s="77">
        <f>'Паллиативная МП'!O138</f>
        <v>0</v>
      </c>
      <c r="I138" s="77">
        <f>Психотерапия!Q138</f>
        <v>0</v>
      </c>
      <c r="J138" s="77">
        <f>Наркология!Q138</f>
        <v>0</v>
      </c>
      <c r="K138" s="30">
        <f>Фтизиатрия!K138</f>
        <v>0</v>
      </c>
    </row>
    <row r="139" spans="1:11" x14ac:dyDescent="0.2">
      <c r="A139" s="202">
        <v>128</v>
      </c>
      <c r="B139" s="77" t="s">
        <v>216</v>
      </c>
      <c r="C139" s="207" t="s">
        <v>49</v>
      </c>
      <c r="D139" s="212">
        <f t="shared" si="5"/>
        <v>0</v>
      </c>
      <c r="E139" s="76">
        <f>Долечивание!I139</f>
        <v>0</v>
      </c>
      <c r="F139" s="95">
        <f>'Кибер-нож'!I139</f>
        <v>0</v>
      </c>
      <c r="G139" s="77">
        <f>Венерология!I139</f>
        <v>0</v>
      </c>
      <c r="H139" s="77">
        <f>'Паллиативная МП'!O139</f>
        <v>0</v>
      </c>
      <c r="I139" s="77">
        <f>Психотерапия!Q139</f>
        <v>0</v>
      </c>
      <c r="J139" s="77">
        <f>Наркология!Q139</f>
        <v>0</v>
      </c>
      <c r="K139" s="30">
        <f>Фтизиатрия!K139</f>
        <v>0</v>
      </c>
    </row>
    <row r="140" spans="1:11" x14ac:dyDescent="0.2">
      <c r="A140" s="202">
        <v>129</v>
      </c>
      <c r="B140" s="105" t="s">
        <v>217</v>
      </c>
      <c r="C140" s="207" t="s">
        <v>48</v>
      </c>
      <c r="D140" s="212">
        <f t="shared" si="5"/>
        <v>0</v>
      </c>
      <c r="E140" s="76">
        <f>Долечивание!I140</f>
        <v>0</v>
      </c>
      <c r="F140" s="95">
        <f>'Кибер-нож'!I140</f>
        <v>0</v>
      </c>
      <c r="G140" s="77">
        <f>Венерология!I140</f>
        <v>0</v>
      </c>
      <c r="H140" s="77">
        <f>'Паллиативная МП'!O140</f>
        <v>0</v>
      </c>
      <c r="I140" s="77">
        <f>Психотерапия!Q140</f>
        <v>0</v>
      </c>
      <c r="J140" s="77">
        <f>Наркология!Q140</f>
        <v>0</v>
      </c>
      <c r="K140" s="30">
        <f>Фтизиатрия!K140</f>
        <v>0</v>
      </c>
    </row>
    <row r="141" spans="1:11" x14ac:dyDescent="0.2">
      <c r="A141" s="202">
        <v>130</v>
      </c>
      <c r="B141" s="105" t="s">
        <v>218</v>
      </c>
      <c r="C141" s="207" t="s">
        <v>219</v>
      </c>
      <c r="D141" s="212">
        <f t="shared" si="5"/>
        <v>0</v>
      </c>
      <c r="E141" s="76">
        <f>Долечивание!I141</f>
        <v>0</v>
      </c>
      <c r="F141" s="95">
        <f>'Кибер-нож'!I141</f>
        <v>0</v>
      </c>
      <c r="G141" s="77">
        <f>Венерология!I141</f>
        <v>0</v>
      </c>
      <c r="H141" s="77">
        <f>'Паллиативная МП'!O141</f>
        <v>0</v>
      </c>
      <c r="I141" s="77">
        <f>Психотерапия!Q141</f>
        <v>0</v>
      </c>
      <c r="J141" s="77">
        <f>Наркология!Q141</f>
        <v>0</v>
      </c>
      <c r="K141" s="30">
        <f>Фтизиатрия!K141</f>
        <v>0</v>
      </c>
    </row>
    <row r="142" spans="1:11" x14ac:dyDescent="0.2">
      <c r="A142" s="202">
        <v>131</v>
      </c>
      <c r="B142" s="105" t="s">
        <v>220</v>
      </c>
      <c r="C142" s="207" t="s">
        <v>42</v>
      </c>
      <c r="D142" s="212">
        <f t="shared" si="5"/>
        <v>59697517.850000001</v>
      </c>
      <c r="E142" s="76">
        <f>Долечивание!I142</f>
        <v>0</v>
      </c>
      <c r="F142" s="95">
        <f>'Кибер-нож'!I142</f>
        <v>0</v>
      </c>
      <c r="G142" s="77">
        <f>Венерология!I142</f>
        <v>0</v>
      </c>
      <c r="H142" s="77">
        <f>'Паллиативная МП'!O142</f>
        <v>59697517.850000001</v>
      </c>
      <c r="I142" s="77">
        <f>Психотерапия!Q142</f>
        <v>0</v>
      </c>
      <c r="J142" s="77">
        <f>Наркология!Q142</f>
        <v>0</v>
      </c>
      <c r="K142" s="30">
        <f>Фтизиатрия!K142</f>
        <v>0</v>
      </c>
    </row>
    <row r="143" spans="1:11" x14ac:dyDescent="0.2">
      <c r="A143" s="202">
        <v>132</v>
      </c>
      <c r="B143" s="77" t="s">
        <v>221</v>
      </c>
      <c r="C143" s="207" t="s">
        <v>249</v>
      </c>
      <c r="D143" s="212">
        <f t="shared" si="5"/>
        <v>1407859.9500000002</v>
      </c>
      <c r="E143" s="76">
        <f>Долечивание!I143</f>
        <v>0</v>
      </c>
      <c r="F143" s="95">
        <f>'Кибер-нож'!I143</f>
        <v>0</v>
      </c>
      <c r="G143" s="77">
        <f>Венерология!I143</f>
        <v>0</v>
      </c>
      <c r="H143" s="77">
        <f>'Паллиативная МП'!O143</f>
        <v>1407859.9500000002</v>
      </c>
      <c r="I143" s="77">
        <f>Психотерапия!Q143</f>
        <v>0</v>
      </c>
      <c r="J143" s="77">
        <f>Наркология!Q143</f>
        <v>0</v>
      </c>
      <c r="K143" s="30">
        <f>Фтизиатрия!K143</f>
        <v>0</v>
      </c>
    </row>
    <row r="144" spans="1:11" x14ac:dyDescent="0.2">
      <c r="A144" s="202">
        <v>133</v>
      </c>
      <c r="B144" s="77" t="s">
        <v>222</v>
      </c>
      <c r="C144" s="207" t="s">
        <v>223</v>
      </c>
      <c r="D144" s="212">
        <f t="shared" si="5"/>
        <v>13675194.51</v>
      </c>
      <c r="E144" s="76">
        <f>Долечивание!I144</f>
        <v>0</v>
      </c>
      <c r="F144" s="95">
        <f>'Кибер-нож'!I144</f>
        <v>0</v>
      </c>
      <c r="G144" s="77">
        <f>Венерология!I144</f>
        <v>2173724.63</v>
      </c>
      <c r="H144" s="77">
        <f>'Паллиативная МП'!O144</f>
        <v>4010676.7</v>
      </c>
      <c r="I144" s="77">
        <f>Психотерапия!Q144</f>
        <v>0</v>
      </c>
      <c r="J144" s="77">
        <f>Наркология!Q144</f>
        <v>4199481.93</v>
      </c>
      <c r="K144" s="30">
        <f>Фтизиатрия!K144</f>
        <v>3291311.25</v>
      </c>
    </row>
    <row r="145" spans="1:11" x14ac:dyDescent="0.2">
      <c r="A145" s="202">
        <v>134</v>
      </c>
      <c r="B145" s="105" t="s">
        <v>224</v>
      </c>
      <c r="C145" s="207" t="s">
        <v>225</v>
      </c>
      <c r="D145" s="212">
        <f t="shared" si="5"/>
        <v>0</v>
      </c>
      <c r="E145" s="76">
        <f>Долечивание!I145</f>
        <v>0</v>
      </c>
      <c r="F145" s="95">
        <f>'Кибер-нож'!I145</f>
        <v>0</v>
      </c>
      <c r="G145" s="77">
        <f>Венерология!I145</f>
        <v>0</v>
      </c>
      <c r="H145" s="77">
        <f>'Паллиативная МП'!O145</f>
        <v>0</v>
      </c>
      <c r="I145" s="77">
        <f>Психотерапия!Q145</f>
        <v>0</v>
      </c>
      <c r="J145" s="77">
        <f>Наркология!Q145</f>
        <v>0</v>
      </c>
      <c r="K145" s="30">
        <f>Фтизиатрия!K145</f>
        <v>0</v>
      </c>
    </row>
    <row r="146" spans="1:11" x14ac:dyDescent="0.2">
      <c r="A146" s="202">
        <v>135</v>
      </c>
      <c r="B146" s="77" t="s">
        <v>226</v>
      </c>
      <c r="C146" s="207" t="s">
        <v>227</v>
      </c>
      <c r="D146" s="212">
        <f t="shared" si="5"/>
        <v>0</v>
      </c>
      <c r="E146" s="76">
        <f>Долечивание!I146</f>
        <v>0</v>
      </c>
      <c r="F146" s="95">
        <f>'Кибер-нож'!I146</f>
        <v>0</v>
      </c>
      <c r="G146" s="77">
        <f>Венерология!I146</f>
        <v>0</v>
      </c>
      <c r="H146" s="77">
        <f>'Паллиативная МП'!O146</f>
        <v>0</v>
      </c>
      <c r="I146" s="77">
        <f>Психотерапия!Q146</f>
        <v>0</v>
      </c>
      <c r="J146" s="77">
        <f>Наркология!Q146</f>
        <v>0</v>
      </c>
      <c r="K146" s="30">
        <f>Фтизиатрия!K146</f>
        <v>0</v>
      </c>
    </row>
    <row r="147" spans="1:11" x14ac:dyDescent="0.2">
      <c r="A147" s="202">
        <v>136</v>
      </c>
      <c r="B147" s="105" t="s">
        <v>228</v>
      </c>
      <c r="C147" s="207" t="s">
        <v>229</v>
      </c>
      <c r="D147" s="212">
        <f t="shared" si="5"/>
        <v>75396000</v>
      </c>
      <c r="E147" s="76">
        <f>Долечивание!I147</f>
        <v>0</v>
      </c>
      <c r="F147" s="95">
        <f>'Кибер-нож'!I147</f>
        <v>75396000</v>
      </c>
      <c r="G147" s="77">
        <f>Венерология!I147</f>
        <v>0</v>
      </c>
      <c r="H147" s="77">
        <f>'Паллиативная МП'!O147</f>
        <v>0</v>
      </c>
      <c r="I147" s="77">
        <f>Психотерапия!Q147</f>
        <v>0</v>
      </c>
      <c r="J147" s="77">
        <f>Наркология!Q147</f>
        <v>0</v>
      </c>
      <c r="K147" s="30">
        <f>Фтизиатрия!K147</f>
        <v>0</v>
      </c>
    </row>
    <row r="148" spans="1:11" x14ac:dyDescent="0.2">
      <c r="A148" s="202">
        <v>137</v>
      </c>
      <c r="B148" s="105" t="s">
        <v>282</v>
      </c>
      <c r="C148" s="210" t="s">
        <v>283</v>
      </c>
      <c r="D148" s="212">
        <f t="shared" si="5"/>
        <v>443675152.09999996</v>
      </c>
      <c r="E148" s="76">
        <f>Долечивание!I148</f>
        <v>0</v>
      </c>
      <c r="F148" s="95">
        <f>'Кибер-нож'!I148</f>
        <v>0</v>
      </c>
      <c r="G148" s="77">
        <f>Венерология!I148</f>
        <v>0</v>
      </c>
      <c r="H148" s="77">
        <f>'Паллиативная МП'!O148</f>
        <v>0</v>
      </c>
      <c r="I148" s="77">
        <f>Психотерапия!Q148</f>
        <v>0</v>
      </c>
      <c r="J148" s="77">
        <f>Наркология!Q148</f>
        <v>443675152.09999996</v>
      </c>
      <c r="K148" s="30">
        <f>Фтизиатрия!K148</f>
        <v>0</v>
      </c>
    </row>
    <row r="149" spans="1:11" x14ac:dyDescent="0.2">
      <c r="A149" s="202">
        <v>138</v>
      </c>
      <c r="B149" s="105" t="s">
        <v>284</v>
      </c>
      <c r="C149" s="142" t="s">
        <v>285</v>
      </c>
      <c r="D149" s="212">
        <f t="shared" si="5"/>
        <v>280259014.74000001</v>
      </c>
      <c r="E149" s="76">
        <f>Долечивание!I149</f>
        <v>0</v>
      </c>
      <c r="F149" s="95">
        <f>'Кибер-нож'!I149</f>
        <v>0</v>
      </c>
      <c r="G149" s="77">
        <f>Венерология!I149</f>
        <v>0</v>
      </c>
      <c r="H149" s="77">
        <f>'Паллиативная МП'!O149</f>
        <v>0</v>
      </c>
      <c r="I149" s="77">
        <f>Психотерапия!Q149</f>
        <v>280259014.74000001</v>
      </c>
      <c r="J149" s="77">
        <f>Наркология!Q149</f>
        <v>0</v>
      </c>
      <c r="K149" s="30">
        <f>Фтизиатрия!K149</f>
        <v>0</v>
      </c>
    </row>
    <row r="150" spans="1:11" x14ac:dyDescent="0.2">
      <c r="A150" s="202">
        <v>139</v>
      </c>
      <c r="B150" s="105" t="s">
        <v>286</v>
      </c>
      <c r="C150" s="210" t="s">
        <v>287</v>
      </c>
      <c r="D150" s="212">
        <f t="shared" si="5"/>
        <v>1789486823.6099999</v>
      </c>
      <c r="E150" s="76">
        <f>Долечивание!I150</f>
        <v>0</v>
      </c>
      <c r="F150" s="95">
        <f>'Кибер-нож'!I150</f>
        <v>0</v>
      </c>
      <c r="G150" s="77">
        <f>Венерология!I150</f>
        <v>0</v>
      </c>
      <c r="H150" s="77">
        <f>'Паллиативная МП'!O150</f>
        <v>4561755</v>
      </c>
      <c r="I150" s="77">
        <f>Психотерапия!Q150</f>
        <v>0</v>
      </c>
      <c r="J150" s="77">
        <f>Наркология!Q150</f>
        <v>0</v>
      </c>
      <c r="K150" s="30">
        <f>Фтизиатрия!K150</f>
        <v>1784925068.6099999</v>
      </c>
    </row>
    <row r="151" spans="1:11" ht="12.75" thickBot="1" x14ac:dyDescent="0.25">
      <c r="A151" s="203">
        <v>140</v>
      </c>
      <c r="B151" s="135" t="s">
        <v>292</v>
      </c>
      <c r="C151" s="211" t="s">
        <v>293</v>
      </c>
      <c r="D151" s="213">
        <f t="shared" si="5"/>
        <v>0</v>
      </c>
      <c r="E151" s="78">
        <f>Долечивание!I151</f>
        <v>0</v>
      </c>
      <c r="F151" s="60">
        <f>'Кибер-нож'!I151</f>
        <v>0</v>
      </c>
      <c r="G151" s="79">
        <f>Венерология!I151</f>
        <v>0</v>
      </c>
      <c r="H151" s="79">
        <f>'Паллиативная МП'!O151</f>
        <v>0</v>
      </c>
      <c r="I151" s="79">
        <f>Психотерапия!Q151</f>
        <v>0</v>
      </c>
      <c r="J151" s="79">
        <f>Наркология!Q151</f>
        <v>0</v>
      </c>
      <c r="K151" s="204">
        <f>Фтизиатрия!K151</f>
        <v>0</v>
      </c>
    </row>
    <row r="153" spans="1:11" x14ac:dyDescent="0.2">
      <c r="D153" s="5"/>
      <c r="G153" s="5"/>
    </row>
    <row r="154" spans="1:11" x14ac:dyDescent="0.2">
      <c r="D154" s="5"/>
      <c r="G154" s="5"/>
    </row>
    <row r="155" spans="1:11" x14ac:dyDescent="0.2">
      <c r="D155" s="5"/>
      <c r="G155" s="5"/>
    </row>
    <row r="156" spans="1:11" x14ac:dyDescent="0.2">
      <c r="D156" s="5"/>
      <c r="G156" s="5"/>
    </row>
    <row r="157" spans="1:11" x14ac:dyDescent="0.2">
      <c r="D157" s="5"/>
      <c r="G157" s="5"/>
    </row>
    <row r="158" spans="1:11" x14ac:dyDescent="0.2">
      <c r="D158" s="5"/>
      <c r="G158" s="5"/>
    </row>
    <row r="159" spans="1:11" x14ac:dyDescent="0.2">
      <c r="D159" s="5"/>
      <c r="G159" s="5"/>
    </row>
    <row r="160" spans="1:11" x14ac:dyDescent="0.2">
      <c r="D160" s="5"/>
      <c r="G160" s="5"/>
    </row>
  </sheetData>
  <mergeCells count="16">
    <mergeCell ref="I4:I5"/>
    <mergeCell ref="A6:C6"/>
    <mergeCell ref="K4:K5"/>
    <mergeCell ref="J4:J5"/>
    <mergeCell ref="A3:A5"/>
    <mergeCell ref="B3:B5"/>
    <mergeCell ref="C3:C5"/>
    <mergeCell ref="D3:K3"/>
    <mergeCell ref="D4:D5"/>
    <mergeCell ref="E4:E5"/>
    <mergeCell ref="F4:F5"/>
    <mergeCell ref="A8:C8"/>
    <mergeCell ref="A91:A94"/>
    <mergeCell ref="B91:B94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2"/>
  <sheetViews>
    <sheetView zoomScale="90" zoomScaleNormal="90" workbookViewId="0">
      <pane xSplit="3" ySplit="8" topLeftCell="D125" activePane="bottomRight" state="frozen"/>
      <selection activeCell="C173" sqref="C173"/>
      <selection pane="topRight" activeCell="C173" sqref="C173"/>
      <selection pane="bottomLeft" activeCell="C173" sqref="C173"/>
      <selection pane="bottomRight" activeCell="K19" sqref="K19"/>
    </sheetView>
  </sheetViews>
  <sheetFormatPr defaultRowHeight="12" x14ac:dyDescent="0.2"/>
  <cols>
    <col min="1" max="1" width="7.7109375" style="10" customWidth="1"/>
    <col min="2" max="2" width="10.28515625" style="10" customWidth="1"/>
    <col min="3" max="3" width="37.5703125" style="11" customWidth="1"/>
    <col min="4" max="4" width="13.85546875" style="11" customWidth="1"/>
    <col min="5" max="5" width="13.140625" style="11" customWidth="1"/>
    <col min="6" max="6" width="10.28515625" style="11" customWidth="1"/>
    <col min="7" max="7" width="15" style="12" customWidth="1"/>
    <col min="8" max="8" width="12.5703125" style="10" customWidth="1"/>
    <col min="9" max="9" width="15.7109375" style="12" customWidth="1"/>
    <col min="10" max="16384" width="9.140625" style="10"/>
  </cols>
  <sheetData>
    <row r="1" spans="1:9" ht="35.25" customHeight="1" x14ac:dyDescent="0.2">
      <c r="A1" s="335" t="s">
        <v>296</v>
      </c>
      <c r="B1" s="335"/>
      <c r="C1" s="335"/>
      <c r="D1" s="335"/>
      <c r="E1" s="335"/>
      <c r="F1" s="335"/>
      <c r="G1" s="335"/>
      <c r="H1" s="336"/>
      <c r="I1" s="336"/>
    </row>
    <row r="2" spans="1:9" ht="12.75" customHeight="1" thickBot="1" x14ac:dyDescent="0.25">
      <c r="A2" s="13"/>
      <c r="B2" s="13"/>
      <c r="C2" s="13"/>
      <c r="D2" s="13"/>
      <c r="E2" s="13"/>
      <c r="F2" s="13"/>
      <c r="G2" s="14"/>
    </row>
    <row r="3" spans="1:9" ht="20.25" customHeight="1" x14ac:dyDescent="0.2">
      <c r="A3" s="337" t="s">
        <v>45</v>
      </c>
      <c r="B3" s="340" t="s">
        <v>295</v>
      </c>
      <c r="C3" s="343" t="s">
        <v>46</v>
      </c>
      <c r="D3" s="347" t="s">
        <v>290</v>
      </c>
      <c r="E3" s="348"/>
      <c r="F3" s="349"/>
      <c r="G3" s="350" t="s">
        <v>317</v>
      </c>
      <c r="H3" s="353" t="s">
        <v>318</v>
      </c>
      <c r="I3" s="356" t="s">
        <v>289</v>
      </c>
    </row>
    <row r="4" spans="1:9" ht="20.25" customHeight="1" x14ac:dyDescent="0.2">
      <c r="A4" s="338"/>
      <c r="B4" s="341"/>
      <c r="C4" s="344"/>
      <c r="D4" s="358" t="s">
        <v>316</v>
      </c>
      <c r="E4" s="360" t="s">
        <v>253</v>
      </c>
      <c r="F4" s="361" t="s">
        <v>257</v>
      </c>
      <c r="G4" s="351"/>
      <c r="H4" s="354"/>
      <c r="I4" s="357"/>
    </row>
    <row r="5" spans="1:9" ht="48" customHeight="1" thickBot="1" x14ac:dyDescent="0.25">
      <c r="A5" s="339"/>
      <c r="B5" s="342"/>
      <c r="C5" s="345"/>
      <c r="D5" s="359"/>
      <c r="E5" s="308"/>
      <c r="F5" s="313"/>
      <c r="G5" s="352"/>
      <c r="H5" s="355"/>
      <c r="I5" s="355"/>
    </row>
    <row r="6" spans="1:9" x14ac:dyDescent="0.2">
      <c r="A6" s="329" t="s">
        <v>246</v>
      </c>
      <c r="B6" s="330"/>
      <c r="C6" s="331"/>
      <c r="D6" s="171">
        <f>SUM(D7:D8)</f>
        <v>0</v>
      </c>
      <c r="E6" s="165">
        <f>SUM(E7:E8)</f>
        <v>0</v>
      </c>
      <c r="F6" s="274">
        <f>SUM(F7:F8)</f>
        <v>0</v>
      </c>
      <c r="G6" s="176">
        <f>SUM(G7:G8)</f>
        <v>115532557.55999999</v>
      </c>
      <c r="H6" s="170">
        <f>SUM(H7:H8)</f>
        <v>0</v>
      </c>
      <c r="I6" s="170">
        <f>SUM(I7:I8)</f>
        <v>115532557.55999999</v>
      </c>
    </row>
    <row r="7" spans="1:9" x14ac:dyDescent="0.2">
      <c r="A7" s="6"/>
      <c r="B7" s="80"/>
      <c r="C7" s="190" t="s">
        <v>55</v>
      </c>
      <c r="D7" s="172"/>
      <c r="E7" s="275"/>
      <c r="F7" s="276"/>
      <c r="G7" s="31"/>
      <c r="H7" s="173"/>
      <c r="I7" s="187"/>
    </row>
    <row r="8" spans="1:9" x14ac:dyDescent="0.2">
      <c r="A8" s="332" t="s">
        <v>245</v>
      </c>
      <c r="B8" s="333"/>
      <c r="C8" s="334"/>
      <c r="D8" s="267">
        <f t="shared" ref="D8:I8" si="0">SUM(D9:D151)-D91</f>
        <v>0</v>
      </c>
      <c r="E8" s="268">
        <f t="shared" si="0"/>
        <v>0</v>
      </c>
      <c r="F8" s="269">
        <f t="shared" si="0"/>
        <v>0</v>
      </c>
      <c r="G8" s="33">
        <f t="shared" si="0"/>
        <v>115532557.55999999</v>
      </c>
      <c r="H8" s="138">
        <f t="shared" si="0"/>
        <v>0</v>
      </c>
      <c r="I8" s="138">
        <f t="shared" si="0"/>
        <v>115532557.55999999</v>
      </c>
    </row>
    <row r="9" spans="1:9" x14ac:dyDescent="0.2">
      <c r="A9" s="35">
        <v>1</v>
      </c>
      <c r="B9" s="81" t="s">
        <v>57</v>
      </c>
      <c r="C9" s="185" t="s">
        <v>43</v>
      </c>
      <c r="D9" s="16"/>
      <c r="E9" s="111"/>
      <c r="F9" s="179"/>
      <c r="G9" s="177"/>
      <c r="H9" s="193"/>
      <c r="I9" s="188"/>
    </row>
    <row r="10" spans="1:9" x14ac:dyDescent="0.2">
      <c r="A10" s="35">
        <v>2</v>
      </c>
      <c r="B10" s="82" t="s">
        <v>58</v>
      </c>
      <c r="C10" s="185" t="s">
        <v>230</v>
      </c>
      <c r="D10" s="16"/>
      <c r="E10" s="111"/>
      <c r="F10" s="179"/>
      <c r="G10" s="32"/>
      <c r="H10" s="193"/>
      <c r="I10" s="188"/>
    </row>
    <row r="11" spans="1:9" x14ac:dyDescent="0.2">
      <c r="A11" s="35">
        <v>3</v>
      </c>
      <c r="B11" s="69" t="s">
        <v>59</v>
      </c>
      <c r="C11" s="129" t="s">
        <v>5</v>
      </c>
      <c r="D11" s="15"/>
      <c r="E11" s="112"/>
      <c r="F11" s="180"/>
      <c r="G11" s="32"/>
      <c r="H11" s="193"/>
      <c r="I11" s="188"/>
    </row>
    <row r="12" spans="1:9" x14ac:dyDescent="0.2">
      <c r="A12" s="35">
        <v>4</v>
      </c>
      <c r="B12" s="81" t="s">
        <v>60</v>
      </c>
      <c r="C12" s="185" t="s">
        <v>231</v>
      </c>
      <c r="D12" s="16"/>
      <c r="E12" s="111"/>
      <c r="F12" s="179"/>
      <c r="G12" s="32"/>
      <c r="H12" s="193"/>
      <c r="I12" s="188"/>
    </row>
    <row r="13" spans="1:9" x14ac:dyDescent="0.2">
      <c r="A13" s="35">
        <v>5</v>
      </c>
      <c r="B13" s="81" t="s">
        <v>61</v>
      </c>
      <c r="C13" s="185" t="s">
        <v>8</v>
      </c>
      <c r="D13" s="16"/>
      <c r="E13" s="111"/>
      <c r="F13" s="179"/>
      <c r="G13" s="32"/>
      <c r="H13" s="193"/>
      <c r="I13" s="188"/>
    </row>
    <row r="14" spans="1:9" x14ac:dyDescent="0.2">
      <c r="A14" s="35">
        <v>6</v>
      </c>
      <c r="B14" s="69" t="s">
        <v>62</v>
      </c>
      <c r="C14" s="129" t="s">
        <v>63</v>
      </c>
      <c r="D14" s="15"/>
      <c r="E14" s="112"/>
      <c r="F14" s="180"/>
      <c r="G14" s="32"/>
      <c r="H14" s="193"/>
      <c r="I14" s="188"/>
    </row>
    <row r="15" spans="1:9" x14ac:dyDescent="0.2">
      <c r="A15" s="35">
        <v>7</v>
      </c>
      <c r="B15" s="81" t="s">
        <v>64</v>
      </c>
      <c r="C15" s="185" t="s">
        <v>232</v>
      </c>
      <c r="D15" s="17"/>
      <c r="E15" s="113"/>
      <c r="F15" s="181"/>
      <c r="G15" s="32"/>
      <c r="H15" s="193"/>
      <c r="I15" s="188"/>
    </row>
    <row r="16" spans="1:9" x14ac:dyDescent="0.2">
      <c r="A16" s="35">
        <v>8</v>
      </c>
      <c r="B16" s="83" t="s">
        <v>65</v>
      </c>
      <c r="C16" s="185" t="s">
        <v>17</v>
      </c>
      <c r="D16" s="15"/>
      <c r="E16" s="112"/>
      <c r="F16" s="180"/>
      <c r="G16" s="32"/>
      <c r="H16" s="193"/>
      <c r="I16" s="188"/>
    </row>
    <row r="17" spans="1:9" x14ac:dyDescent="0.2">
      <c r="A17" s="35">
        <v>9</v>
      </c>
      <c r="B17" s="83" t="s">
        <v>66</v>
      </c>
      <c r="C17" s="185" t="s">
        <v>6</v>
      </c>
      <c r="D17" s="15"/>
      <c r="E17" s="112"/>
      <c r="F17" s="180"/>
      <c r="G17" s="32"/>
      <c r="H17" s="193"/>
      <c r="I17" s="188"/>
    </row>
    <row r="18" spans="1:9" x14ac:dyDescent="0.2">
      <c r="A18" s="35">
        <v>10</v>
      </c>
      <c r="B18" s="83" t="s">
        <v>67</v>
      </c>
      <c r="C18" s="185" t="s">
        <v>18</v>
      </c>
      <c r="D18" s="15"/>
      <c r="E18" s="112"/>
      <c r="F18" s="180"/>
      <c r="G18" s="32"/>
      <c r="H18" s="193"/>
      <c r="I18" s="188"/>
    </row>
    <row r="19" spans="1:9" x14ac:dyDescent="0.2">
      <c r="A19" s="35">
        <v>11</v>
      </c>
      <c r="B19" s="83" t="s">
        <v>68</v>
      </c>
      <c r="C19" s="185" t="s">
        <v>7</v>
      </c>
      <c r="D19" s="15"/>
      <c r="E19" s="112"/>
      <c r="F19" s="180"/>
      <c r="G19" s="32"/>
      <c r="H19" s="193"/>
      <c r="I19" s="188"/>
    </row>
    <row r="20" spans="1:9" x14ac:dyDescent="0.2">
      <c r="A20" s="35">
        <v>12</v>
      </c>
      <c r="B20" s="83" t="s">
        <v>69</v>
      </c>
      <c r="C20" s="185" t="s">
        <v>19</v>
      </c>
      <c r="D20" s="15"/>
      <c r="E20" s="112"/>
      <c r="F20" s="180"/>
      <c r="G20" s="32"/>
      <c r="H20" s="193"/>
      <c r="I20" s="188"/>
    </row>
    <row r="21" spans="1:9" x14ac:dyDescent="0.2">
      <c r="A21" s="35">
        <v>13</v>
      </c>
      <c r="B21" s="83" t="s">
        <v>258</v>
      </c>
      <c r="C21" s="185" t="s">
        <v>259</v>
      </c>
      <c r="D21" s="18"/>
      <c r="E21" s="114"/>
      <c r="F21" s="182"/>
      <c r="G21" s="32"/>
      <c r="H21" s="193"/>
      <c r="I21" s="188"/>
    </row>
    <row r="22" spans="1:9" x14ac:dyDescent="0.2">
      <c r="A22" s="35">
        <v>14</v>
      </c>
      <c r="B22" s="81" t="s">
        <v>70</v>
      </c>
      <c r="C22" s="185" t="s">
        <v>71</v>
      </c>
      <c r="D22" s="19"/>
      <c r="E22" s="115"/>
      <c r="F22" s="183"/>
      <c r="G22" s="32"/>
      <c r="H22" s="193"/>
      <c r="I22" s="188"/>
    </row>
    <row r="23" spans="1:9" x14ac:dyDescent="0.2">
      <c r="A23" s="35">
        <v>15</v>
      </c>
      <c r="B23" s="83" t="s">
        <v>72</v>
      </c>
      <c r="C23" s="185" t="s">
        <v>22</v>
      </c>
      <c r="D23" s="15"/>
      <c r="E23" s="112"/>
      <c r="F23" s="180"/>
      <c r="G23" s="32"/>
      <c r="H23" s="193"/>
      <c r="I23" s="188"/>
    </row>
    <row r="24" spans="1:9" x14ac:dyDescent="0.2">
      <c r="A24" s="35">
        <v>16</v>
      </c>
      <c r="B24" s="83" t="s">
        <v>73</v>
      </c>
      <c r="C24" s="185" t="s">
        <v>10</v>
      </c>
      <c r="D24" s="15"/>
      <c r="E24" s="112"/>
      <c r="F24" s="180"/>
      <c r="G24" s="32"/>
      <c r="H24" s="193"/>
      <c r="I24" s="188"/>
    </row>
    <row r="25" spans="1:9" x14ac:dyDescent="0.2">
      <c r="A25" s="35">
        <v>17</v>
      </c>
      <c r="B25" s="83" t="s">
        <v>74</v>
      </c>
      <c r="C25" s="185" t="s">
        <v>233</v>
      </c>
      <c r="D25" s="15"/>
      <c r="E25" s="112"/>
      <c r="F25" s="180"/>
      <c r="G25" s="32"/>
      <c r="H25" s="193"/>
      <c r="I25" s="188"/>
    </row>
    <row r="26" spans="1:9" x14ac:dyDescent="0.2">
      <c r="A26" s="35">
        <v>18</v>
      </c>
      <c r="B26" s="69" t="s">
        <v>75</v>
      </c>
      <c r="C26" s="129" t="s">
        <v>9</v>
      </c>
      <c r="D26" s="15"/>
      <c r="E26" s="112"/>
      <c r="F26" s="180"/>
      <c r="G26" s="32"/>
      <c r="H26" s="193"/>
      <c r="I26" s="188"/>
    </row>
    <row r="27" spans="1:9" x14ac:dyDescent="0.2">
      <c r="A27" s="35">
        <v>19</v>
      </c>
      <c r="B27" s="81" t="s">
        <v>76</v>
      </c>
      <c r="C27" s="185" t="s">
        <v>11</v>
      </c>
      <c r="D27" s="16"/>
      <c r="E27" s="111"/>
      <c r="F27" s="179"/>
      <c r="G27" s="32"/>
      <c r="H27" s="193"/>
      <c r="I27" s="188"/>
    </row>
    <row r="28" spans="1:9" x14ac:dyDescent="0.2">
      <c r="A28" s="35">
        <v>20</v>
      </c>
      <c r="B28" s="81" t="s">
        <v>77</v>
      </c>
      <c r="C28" s="185" t="s">
        <v>234</v>
      </c>
      <c r="D28" s="16"/>
      <c r="E28" s="111"/>
      <c r="F28" s="179"/>
      <c r="G28" s="32"/>
      <c r="H28" s="193"/>
      <c r="I28" s="188"/>
    </row>
    <row r="29" spans="1:9" x14ac:dyDescent="0.2">
      <c r="A29" s="35">
        <v>21</v>
      </c>
      <c r="B29" s="81" t="s">
        <v>78</v>
      </c>
      <c r="C29" s="185" t="s">
        <v>79</v>
      </c>
      <c r="D29" s="16"/>
      <c r="E29" s="111"/>
      <c r="F29" s="179"/>
      <c r="G29" s="32"/>
      <c r="H29" s="193"/>
      <c r="I29" s="188"/>
    </row>
    <row r="30" spans="1:9" x14ac:dyDescent="0.2">
      <c r="A30" s="35">
        <v>22</v>
      </c>
      <c r="B30" s="84" t="s">
        <v>80</v>
      </c>
      <c r="C30" s="129" t="s">
        <v>39</v>
      </c>
      <c r="D30" s="16"/>
      <c r="E30" s="111"/>
      <c r="F30" s="179"/>
      <c r="G30" s="32"/>
      <c r="H30" s="193"/>
      <c r="I30" s="188"/>
    </row>
    <row r="31" spans="1:9" x14ac:dyDescent="0.2">
      <c r="A31" s="35">
        <v>23</v>
      </c>
      <c r="B31" s="69" t="s">
        <v>81</v>
      </c>
      <c r="C31" s="129" t="s">
        <v>82</v>
      </c>
      <c r="D31" s="15"/>
      <c r="E31" s="112"/>
      <c r="F31" s="180"/>
      <c r="G31" s="32"/>
      <c r="H31" s="193"/>
      <c r="I31" s="188"/>
    </row>
    <row r="32" spans="1:9" x14ac:dyDescent="0.2">
      <c r="A32" s="35">
        <v>24</v>
      </c>
      <c r="B32" s="83" t="s">
        <v>83</v>
      </c>
      <c r="C32" s="185" t="s">
        <v>84</v>
      </c>
      <c r="D32" s="15"/>
      <c r="E32" s="112"/>
      <c r="F32" s="180"/>
      <c r="G32" s="32"/>
      <c r="H32" s="193"/>
      <c r="I32" s="188"/>
    </row>
    <row r="33" spans="1:9" ht="25.5" customHeight="1" x14ac:dyDescent="0.2">
      <c r="A33" s="35">
        <v>25</v>
      </c>
      <c r="B33" s="83" t="s">
        <v>85</v>
      </c>
      <c r="C33" s="185" t="s">
        <v>86</v>
      </c>
      <c r="D33" s="15"/>
      <c r="E33" s="112"/>
      <c r="F33" s="180"/>
      <c r="G33" s="32"/>
      <c r="H33" s="193"/>
      <c r="I33" s="188"/>
    </row>
    <row r="34" spans="1:9" x14ac:dyDescent="0.2">
      <c r="A34" s="35">
        <v>26</v>
      </c>
      <c r="B34" s="81" t="s">
        <v>87</v>
      </c>
      <c r="C34" s="185" t="s">
        <v>88</v>
      </c>
      <c r="D34" s="17"/>
      <c r="E34" s="113"/>
      <c r="F34" s="181"/>
      <c r="G34" s="32"/>
      <c r="H34" s="193"/>
      <c r="I34" s="188"/>
    </row>
    <row r="35" spans="1:9" x14ac:dyDescent="0.2">
      <c r="A35" s="35">
        <v>27</v>
      </c>
      <c r="B35" s="83" t="s">
        <v>89</v>
      </c>
      <c r="C35" s="185" t="s">
        <v>90</v>
      </c>
      <c r="D35" s="15"/>
      <c r="E35" s="112"/>
      <c r="F35" s="180"/>
      <c r="G35" s="32"/>
      <c r="H35" s="193"/>
      <c r="I35" s="188"/>
    </row>
    <row r="36" spans="1:9" x14ac:dyDescent="0.2">
      <c r="A36" s="35">
        <v>28</v>
      </c>
      <c r="B36" s="83" t="s">
        <v>91</v>
      </c>
      <c r="C36" s="185" t="s">
        <v>92</v>
      </c>
      <c r="D36" s="15"/>
      <c r="E36" s="112"/>
      <c r="F36" s="180"/>
      <c r="G36" s="32"/>
      <c r="H36" s="193"/>
      <c r="I36" s="188"/>
    </row>
    <row r="37" spans="1:9" x14ac:dyDescent="0.2">
      <c r="A37" s="35">
        <v>29</v>
      </c>
      <c r="B37" s="82" t="s">
        <v>93</v>
      </c>
      <c r="C37" s="185" t="s">
        <v>94</v>
      </c>
      <c r="D37" s="16"/>
      <c r="E37" s="111"/>
      <c r="F37" s="179"/>
      <c r="G37" s="32"/>
      <c r="H37" s="193"/>
      <c r="I37" s="188"/>
    </row>
    <row r="38" spans="1:9" ht="24" x14ac:dyDescent="0.2">
      <c r="A38" s="35">
        <v>30</v>
      </c>
      <c r="B38" s="84" t="s">
        <v>95</v>
      </c>
      <c r="C38" s="129" t="s">
        <v>23</v>
      </c>
      <c r="D38" s="17"/>
      <c r="E38" s="113"/>
      <c r="F38" s="181"/>
      <c r="G38" s="32"/>
      <c r="H38" s="193"/>
      <c r="I38" s="188"/>
    </row>
    <row r="39" spans="1:9" x14ac:dyDescent="0.2">
      <c r="A39" s="35">
        <v>31</v>
      </c>
      <c r="B39" s="69" t="s">
        <v>96</v>
      </c>
      <c r="C39" s="129" t="s">
        <v>56</v>
      </c>
      <c r="D39" s="16"/>
      <c r="E39" s="111"/>
      <c r="F39" s="179"/>
      <c r="G39" s="32"/>
      <c r="H39" s="193"/>
      <c r="I39" s="188"/>
    </row>
    <row r="40" spans="1:9" x14ac:dyDescent="0.2">
      <c r="A40" s="35">
        <v>32</v>
      </c>
      <c r="B40" s="68" t="s">
        <v>97</v>
      </c>
      <c r="C40" s="129" t="s">
        <v>40</v>
      </c>
      <c r="D40" s="15"/>
      <c r="E40" s="112"/>
      <c r="F40" s="180"/>
      <c r="G40" s="32"/>
      <c r="H40" s="193"/>
      <c r="I40" s="188"/>
    </row>
    <row r="41" spans="1:9" x14ac:dyDescent="0.2">
      <c r="A41" s="35">
        <v>33</v>
      </c>
      <c r="B41" s="81" t="s">
        <v>98</v>
      </c>
      <c r="C41" s="185" t="s">
        <v>38</v>
      </c>
      <c r="D41" s="16"/>
      <c r="E41" s="111"/>
      <c r="F41" s="179"/>
      <c r="G41" s="32"/>
      <c r="H41" s="193"/>
      <c r="I41" s="188"/>
    </row>
    <row r="42" spans="1:9" x14ac:dyDescent="0.2">
      <c r="A42" s="35">
        <v>34</v>
      </c>
      <c r="B42" s="82" t="s">
        <v>99</v>
      </c>
      <c r="C42" s="185" t="s">
        <v>16</v>
      </c>
      <c r="D42" s="17"/>
      <c r="E42" s="113"/>
      <c r="F42" s="181"/>
      <c r="G42" s="32"/>
      <c r="H42" s="193"/>
      <c r="I42" s="188"/>
    </row>
    <row r="43" spans="1:9" x14ac:dyDescent="0.2">
      <c r="A43" s="35">
        <v>35</v>
      </c>
      <c r="B43" s="83" t="s">
        <v>100</v>
      </c>
      <c r="C43" s="185" t="s">
        <v>21</v>
      </c>
      <c r="D43" s="16"/>
      <c r="E43" s="111"/>
      <c r="F43" s="179"/>
      <c r="G43" s="32"/>
      <c r="H43" s="193"/>
      <c r="I43" s="188"/>
    </row>
    <row r="44" spans="1:9" x14ac:dyDescent="0.2">
      <c r="A44" s="35">
        <v>36</v>
      </c>
      <c r="B44" s="82" t="s">
        <v>101</v>
      </c>
      <c r="C44" s="185" t="s">
        <v>25</v>
      </c>
      <c r="D44" s="16"/>
      <c r="E44" s="111"/>
      <c r="F44" s="179"/>
      <c r="G44" s="32"/>
      <c r="H44" s="193"/>
      <c r="I44" s="188"/>
    </row>
    <row r="45" spans="1:9" x14ac:dyDescent="0.2">
      <c r="A45" s="35">
        <v>37</v>
      </c>
      <c r="B45" s="81" t="s">
        <v>102</v>
      </c>
      <c r="C45" s="185" t="s">
        <v>235</v>
      </c>
      <c r="D45" s="15"/>
      <c r="E45" s="112"/>
      <c r="F45" s="180"/>
      <c r="G45" s="32"/>
      <c r="H45" s="193"/>
      <c r="I45" s="188"/>
    </row>
    <row r="46" spans="1:9" x14ac:dyDescent="0.2">
      <c r="A46" s="35">
        <v>38</v>
      </c>
      <c r="B46" s="85" t="s">
        <v>103</v>
      </c>
      <c r="C46" s="191" t="s">
        <v>236</v>
      </c>
      <c r="D46" s="16"/>
      <c r="E46" s="111"/>
      <c r="F46" s="179"/>
      <c r="G46" s="32"/>
      <c r="H46" s="193"/>
      <c r="I46" s="188"/>
    </row>
    <row r="47" spans="1:9" x14ac:dyDescent="0.2">
      <c r="A47" s="35">
        <v>39</v>
      </c>
      <c r="B47" s="81" t="s">
        <v>104</v>
      </c>
      <c r="C47" s="185" t="s">
        <v>237</v>
      </c>
      <c r="D47" s="16"/>
      <c r="E47" s="111"/>
      <c r="F47" s="179"/>
      <c r="G47" s="32"/>
      <c r="H47" s="193"/>
      <c r="I47" s="188"/>
    </row>
    <row r="48" spans="1:9" x14ac:dyDescent="0.2">
      <c r="A48" s="35">
        <v>40</v>
      </c>
      <c r="B48" s="81" t="s">
        <v>105</v>
      </c>
      <c r="C48" s="185" t="s">
        <v>24</v>
      </c>
      <c r="D48" s="20"/>
      <c r="E48" s="116"/>
      <c r="F48" s="184"/>
      <c r="G48" s="32"/>
      <c r="H48" s="193"/>
      <c r="I48" s="188"/>
    </row>
    <row r="49" spans="1:9" x14ac:dyDescent="0.2">
      <c r="A49" s="35">
        <v>41</v>
      </c>
      <c r="B49" s="83" t="s">
        <v>106</v>
      </c>
      <c r="C49" s="185" t="s">
        <v>20</v>
      </c>
      <c r="D49" s="16"/>
      <c r="E49" s="111"/>
      <c r="F49" s="179"/>
      <c r="G49" s="32"/>
      <c r="H49" s="193"/>
      <c r="I49" s="188"/>
    </row>
    <row r="50" spans="1:9" x14ac:dyDescent="0.2">
      <c r="A50" s="35">
        <v>42</v>
      </c>
      <c r="B50" s="82" t="s">
        <v>107</v>
      </c>
      <c r="C50" s="185" t="s">
        <v>108</v>
      </c>
      <c r="D50" s="17"/>
      <c r="E50" s="113"/>
      <c r="F50" s="181"/>
      <c r="G50" s="32"/>
      <c r="H50" s="193"/>
      <c r="I50" s="188"/>
    </row>
    <row r="51" spans="1:9" x14ac:dyDescent="0.2">
      <c r="A51" s="35">
        <v>43</v>
      </c>
      <c r="B51" s="69" t="s">
        <v>109</v>
      </c>
      <c r="C51" s="129" t="s">
        <v>110</v>
      </c>
      <c r="D51" s="15"/>
      <c r="E51" s="112"/>
      <c r="F51" s="180"/>
      <c r="G51" s="32"/>
      <c r="H51" s="193"/>
      <c r="I51" s="188"/>
    </row>
    <row r="52" spans="1:9" x14ac:dyDescent="0.2">
      <c r="A52" s="35">
        <v>44</v>
      </c>
      <c r="B52" s="81" t="s">
        <v>111</v>
      </c>
      <c r="C52" s="185" t="s">
        <v>242</v>
      </c>
      <c r="D52" s="16"/>
      <c r="E52" s="111"/>
      <c r="F52" s="179"/>
      <c r="G52" s="32"/>
      <c r="H52" s="193"/>
      <c r="I52" s="188"/>
    </row>
    <row r="53" spans="1:9" x14ac:dyDescent="0.2">
      <c r="A53" s="35">
        <v>45</v>
      </c>
      <c r="B53" s="81" t="s">
        <v>112</v>
      </c>
      <c r="C53" s="185" t="s">
        <v>2</v>
      </c>
      <c r="D53" s="15"/>
      <c r="E53" s="112"/>
      <c r="F53" s="180"/>
      <c r="G53" s="32"/>
      <c r="H53" s="193"/>
      <c r="I53" s="188"/>
    </row>
    <row r="54" spans="1:9" x14ac:dyDescent="0.2">
      <c r="A54" s="35">
        <v>46</v>
      </c>
      <c r="B54" s="83" t="s">
        <v>113</v>
      </c>
      <c r="C54" s="185" t="s">
        <v>3</v>
      </c>
      <c r="D54" s="16"/>
      <c r="E54" s="111"/>
      <c r="F54" s="179"/>
      <c r="G54" s="32"/>
      <c r="H54" s="193"/>
      <c r="I54" s="188"/>
    </row>
    <row r="55" spans="1:9" x14ac:dyDescent="0.2">
      <c r="A55" s="35">
        <v>47</v>
      </c>
      <c r="B55" s="83" t="s">
        <v>114</v>
      </c>
      <c r="C55" s="185" t="s">
        <v>238</v>
      </c>
      <c r="D55" s="16"/>
      <c r="E55" s="111"/>
      <c r="F55" s="179"/>
      <c r="G55" s="32"/>
      <c r="H55" s="193"/>
      <c r="I55" s="188"/>
    </row>
    <row r="56" spans="1:9" x14ac:dyDescent="0.2">
      <c r="A56" s="35">
        <v>48</v>
      </c>
      <c r="B56" s="82" t="s">
        <v>115</v>
      </c>
      <c r="C56" s="185" t="s">
        <v>0</v>
      </c>
      <c r="D56" s="15"/>
      <c r="E56" s="112"/>
      <c r="F56" s="180"/>
      <c r="G56" s="32"/>
      <c r="H56" s="193"/>
      <c r="I56" s="188"/>
    </row>
    <row r="57" spans="1:9" x14ac:dyDescent="0.2">
      <c r="A57" s="35">
        <v>49</v>
      </c>
      <c r="B57" s="83" t="s">
        <v>116</v>
      </c>
      <c r="C57" s="185" t="s">
        <v>4</v>
      </c>
      <c r="D57" s="15"/>
      <c r="E57" s="112"/>
      <c r="F57" s="180"/>
      <c r="G57" s="32"/>
      <c r="H57" s="193"/>
      <c r="I57" s="188"/>
    </row>
    <row r="58" spans="1:9" x14ac:dyDescent="0.2">
      <c r="A58" s="35">
        <v>50</v>
      </c>
      <c r="B58" s="82" t="s">
        <v>117</v>
      </c>
      <c r="C58" s="185" t="s">
        <v>1</v>
      </c>
      <c r="D58" s="16"/>
      <c r="E58" s="111"/>
      <c r="F58" s="179"/>
      <c r="G58" s="32"/>
      <c r="H58" s="193"/>
      <c r="I58" s="188"/>
    </row>
    <row r="59" spans="1:9" x14ac:dyDescent="0.2">
      <c r="A59" s="35">
        <v>51</v>
      </c>
      <c r="B59" s="83" t="s">
        <v>118</v>
      </c>
      <c r="C59" s="185" t="s">
        <v>239</v>
      </c>
      <c r="D59" s="15"/>
      <c r="E59" s="112"/>
      <c r="F59" s="180"/>
      <c r="G59" s="32"/>
      <c r="H59" s="193"/>
      <c r="I59" s="188"/>
    </row>
    <row r="60" spans="1:9" x14ac:dyDescent="0.2">
      <c r="A60" s="35">
        <v>52</v>
      </c>
      <c r="B60" s="83" t="s">
        <v>119</v>
      </c>
      <c r="C60" s="185" t="s">
        <v>26</v>
      </c>
      <c r="D60" s="16"/>
      <c r="E60" s="111"/>
      <c r="F60" s="179"/>
      <c r="G60" s="32"/>
      <c r="H60" s="193"/>
      <c r="I60" s="188"/>
    </row>
    <row r="61" spans="1:9" x14ac:dyDescent="0.2">
      <c r="A61" s="35">
        <v>53</v>
      </c>
      <c r="B61" s="83" t="s">
        <v>120</v>
      </c>
      <c r="C61" s="185" t="s">
        <v>240</v>
      </c>
      <c r="D61" s="15"/>
      <c r="E61" s="112"/>
      <c r="F61" s="180"/>
      <c r="G61" s="32"/>
      <c r="H61" s="193"/>
      <c r="I61" s="188"/>
    </row>
    <row r="62" spans="1:9" x14ac:dyDescent="0.2">
      <c r="A62" s="35">
        <v>54</v>
      </c>
      <c r="B62" s="83" t="s">
        <v>121</v>
      </c>
      <c r="C62" s="185" t="s">
        <v>122</v>
      </c>
      <c r="D62" s="15"/>
      <c r="E62" s="112"/>
      <c r="F62" s="180"/>
      <c r="G62" s="32"/>
      <c r="H62" s="193"/>
      <c r="I62" s="188"/>
    </row>
    <row r="63" spans="1:9" x14ac:dyDescent="0.2">
      <c r="A63" s="35">
        <v>55</v>
      </c>
      <c r="B63" s="83" t="s">
        <v>244</v>
      </c>
      <c r="C63" s="185" t="s">
        <v>243</v>
      </c>
      <c r="D63" s="15"/>
      <c r="E63" s="112"/>
      <c r="F63" s="180"/>
      <c r="G63" s="32"/>
      <c r="H63" s="193"/>
      <c r="I63" s="188"/>
    </row>
    <row r="64" spans="1:9" x14ac:dyDescent="0.2">
      <c r="A64" s="35">
        <v>56</v>
      </c>
      <c r="B64" s="83" t="s">
        <v>260</v>
      </c>
      <c r="C64" s="185" t="s">
        <v>261</v>
      </c>
      <c r="D64" s="21"/>
      <c r="E64" s="99"/>
      <c r="F64" s="185"/>
      <c r="G64" s="32"/>
      <c r="H64" s="193"/>
      <c r="I64" s="188"/>
    </row>
    <row r="65" spans="1:9" x14ac:dyDescent="0.2">
      <c r="A65" s="35">
        <v>57</v>
      </c>
      <c r="B65" s="83" t="s">
        <v>123</v>
      </c>
      <c r="C65" s="185" t="s">
        <v>53</v>
      </c>
      <c r="D65" s="15"/>
      <c r="E65" s="112"/>
      <c r="F65" s="180"/>
      <c r="G65" s="32"/>
      <c r="H65" s="193"/>
      <c r="I65" s="188"/>
    </row>
    <row r="66" spans="1:9" x14ac:dyDescent="0.2">
      <c r="A66" s="35">
        <v>58</v>
      </c>
      <c r="B66" s="82" t="s">
        <v>124</v>
      </c>
      <c r="C66" s="185" t="s">
        <v>262</v>
      </c>
      <c r="D66" s="15"/>
      <c r="E66" s="112"/>
      <c r="F66" s="180"/>
      <c r="G66" s="32"/>
      <c r="H66" s="193"/>
      <c r="I66" s="188"/>
    </row>
    <row r="67" spans="1:9" x14ac:dyDescent="0.2">
      <c r="A67" s="35">
        <v>59</v>
      </c>
      <c r="B67" s="81" t="s">
        <v>125</v>
      </c>
      <c r="C67" s="185" t="s">
        <v>126</v>
      </c>
      <c r="D67" s="15"/>
      <c r="E67" s="112"/>
      <c r="F67" s="180"/>
      <c r="G67" s="32"/>
      <c r="H67" s="193"/>
      <c r="I67" s="188"/>
    </row>
    <row r="68" spans="1:9" x14ac:dyDescent="0.2">
      <c r="A68" s="35">
        <v>60</v>
      </c>
      <c r="B68" s="82" t="s">
        <v>127</v>
      </c>
      <c r="C68" s="185" t="s">
        <v>263</v>
      </c>
      <c r="D68" s="15"/>
      <c r="E68" s="112"/>
      <c r="F68" s="180"/>
      <c r="G68" s="32"/>
      <c r="H68" s="193"/>
      <c r="I68" s="188"/>
    </row>
    <row r="69" spans="1:9" ht="24" x14ac:dyDescent="0.2">
      <c r="A69" s="35">
        <v>61</v>
      </c>
      <c r="B69" s="83" t="s">
        <v>128</v>
      </c>
      <c r="C69" s="185" t="s">
        <v>248</v>
      </c>
      <c r="D69" s="15"/>
      <c r="E69" s="112"/>
      <c r="F69" s="180"/>
      <c r="G69" s="32"/>
      <c r="H69" s="193"/>
      <c r="I69" s="188"/>
    </row>
    <row r="70" spans="1:9" ht="24" x14ac:dyDescent="0.2">
      <c r="A70" s="35">
        <v>62</v>
      </c>
      <c r="B70" s="81" t="s">
        <v>129</v>
      </c>
      <c r="C70" s="185" t="s">
        <v>264</v>
      </c>
      <c r="D70" s="15"/>
      <c r="E70" s="112"/>
      <c r="F70" s="180"/>
      <c r="G70" s="32"/>
      <c r="H70" s="193"/>
      <c r="I70" s="188"/>
    </row>
    <row r="71" spans="1:9" ht="24" x14ac:dyDescent="0.2">
      <c r="A71" s="35">
        <v>63</v>
      </c>
      <c r="B71" s="81" t="s">
        <v>130</v>
      </c>
      <c r="C71" s="185" t="s">
        <v>265</v>
      </c>
      <c r="D71" s="15"/>
      <c r="E71" s="112"/>
      <c r="F71" s="180"/>
      <c r="G71" s="32"/>
      <c r="H71" s="193"/>
      <c r="I71" s="188"/>
    </row>
    <row r="72" spans="1:9" x14ac:dyDescent="0.2">
      <c r="A72" s="35">
        <v>64</v>
      </c>
      <c r="B72" s="82" t="s">
        <v>131</v>
      </c>
      <c r="C72" s="185" t="s">
        <v>266</v>
      </c>
      <c r="D72" s="15"/>
      <c r="E72" s="112"/>
      <c r="F72" s="180"/>
      <c r="G72" s="32"/>
      <c r="H72" s="193"/>
      <c r="I72" s="188"/>
    </row>
    <row r="73" spans="1:9" x14ac:dyDescent="0.2">
      <c r="A73" s="35">
        <v>65</v>
      </c>
      <c r="B73" s="82" t="s">
        <v>132</v>
      </c>
      <c r="C73" s="185" t="s">
        <v>52</v>
      </c>
      <c r="D73" s="15"/>
      <c r="E73" s="112"/>
      <c r="F73" s="180"/>
      <c r="G73" s="32"/>
      <c r="H73" s="193"/>
      <c r="I73" s="188"/>
    </row>
    <row r="74" spans="1:9" x14ac:dyDescent="0.2">
      <c r="A74" s="35">
        <v>66</v>
      </c>
      <c r="B74" s="82" t="s">
        <v>133</v>
      </c>
      <c r="C74" s="185" t="s">
        <v>267</v>
      </c>
      <c r="D74" s="15"/>
      <c r="E74" s="112"/>
      <c r="F74" s="180"/>
      <c r="G74" s="32"/>
      <c r="H74" s="193"/>
      <c r="I74" s="188"/>
    </row>
    <row r="75" spans="1:9" ht="23.25" customHeight="1" x14ac:dyDescent="0.2">
      <c r="A75" s="35">
        <v>67</v>
      </c>
      <c r="B75" s="82" t="s">
        <v>134</v>
      </c>
      <c r="C75" s="185" t="s">
        <v>268</v>
      </c>
      <c r="D75" s="15"/>
      <c r="E75" s="112"/>
      <c r="F75" s="180"/>
      <c r="G75" s="32"/>
      <c r="H75" s="193"/>
      <c r="I75" s="188"/>
    </row>
    <row r="76" spans="1:9" ht="23.25" customHeight="1" x14ac:dyDescent="0.2">
      <c r="A76" s="35">
        <v>68</v>
      </c>
      <c r="B76" s="81" t="s">
        <v>135</v>
      </c>
      <c r="C76" s="185" t="s">
        <v>269</v>
      </c>
      <c r="D76" s="15"/>
      <c r="E76" s="112"/>
      <c r="F76" s="180"/>
      <c r="G76" s="32"/>
      <c r="H76" s="193"/>
      <c r="I76" s="188"/>
    </row>
    <row r="77" spans="1:9" ht="23.25" customHeight="1" x14ac:dyDescent="0.2">
      <c r="A77" s="35">
        <v>69</v>
      </c>
      <c r="B77" s="82" t="s">
        <v>136</v>
      </c>
      <c r="C77" s="185" t="s">
        <v>270</v>
      </c>
      <c r="D77" s="15"/>
      <c r="E77" s="112"/>
      <c r="F77" s="180"/>
      <c r="G77" s="32"/>
      <c r="H77" s="193"/>
      <c r="I77" s="188"/>
    </row>
    <row r="78" spans="1:9" ht="23.25" customHeight="1" x14ac:dyDescent="0.2">
      <c r="A78" s="35">
        <v>70</v>
      </c>
      <c r="B78" s="82" t="s">
        <v>137</v>
      </c>
      <c r="C78" s="185" t="s">
        <v>271</v>
      </c>
      <c r="D78" s="15"/>
      <c r="E78" s="112"/>
      <c r="F78" s="180"/>
      <c r="G78" s="32"/>
      <c r="H78" s="193"/>
      <c r="I78" s="188"/>
    </row>
    <row r="79" spans="1:9" ht="23.25" customHeight="1" x14ac:dyDescent="0.2">
      <c r="A79" s="35">
        <v>71</v>
      </c>
      <c r="B79" s="81" t="s">
        <v>138</v>
      </c>
      <c r="C79" s="185" t="s">
        <v>272</v>
      </c>
      <c r="D79" s="15"/>
      <c r="E79" s="112"/>
      <c r="F79" s="180"/>
      <c r="G79" s="32"/>
      <c r="H79" s="193"/>
      <c r="I79" s="188"/>
    </row>
    <row r="80" spans="1:9" ht="23.25" customHeight="1" x14ac:dyDescent="0.2">
      <c r="A80" s="35">
        <v>72</v>
      </c>
      <c r="B80" s="81" t="s">
        <v>139</v>
      </c>
      <c r="C80" s="185" t="s">
        <v>273</v>
      </c>
      <c r="D80" s="16"/>
      <c r="E80" s="111"/>
      <c r="F80" s="179"/>
      <c r="G80" s="32"/>
      <c r="H80" s="193"/>
      <c r="I80" s="188"/>
    </row>
    <row r="81" spans="1:9" ht="23.25" customHeight="1" x14ac:dyDescent="0.2">
      <c r="A81" s="35">
        <v>73</v>
      </c>
      <c r="B81" s="81" t="s">
        <v>140</v>
      </c>
      <c r="C81" s="185" t="s">
        <v>274</v>
      </c>
      <c r="D81" s="15"/>
      <c r="E81" s="112"/>
      <c r="F81" s="180"/>
      <c r="G81" s="32"/>
      <c r="H81" s="193"/>
      <c r="I81" s="188"/>
    </row>
    <row r="82" spans="1:9" x14ac:dyDescent="0.2">
      <c r="A82" s="35">
        <v>74</v>
      </c>
      <c r="B82" s="83" t="s">
        <v>141</v>
      </c>
      <c r="C82" s="185" t="s">
        <v>142</v>
      </c>
      <c r="D82" s="15"/>
      <c r="E82" s="112"/>
      <c r="F82" s="180"/>
      <c r="G82" s="32"/>
      <c r="H82" s="193"/>
      <c r="I82" s="188"/>
    </row>
    <row r="83" spans="1:9" x14ac:dyDescent="0.2">
      <c r="A83" s="35">
        <v>75</v>
      </c>
      <c r="B83" s="81" t="s">
        <v>143</v>
      </c>
      <c r="C83" s="185" t="s">
        <v>275</v>
      </c>
      <c r="D83" s="15"/>
      <c r="E83" s="112"/>
      <c r="F83" s="180"/>
      <c r="G83" s="32"/>
      <c r="H83" s="193"/>
      <c r="I83" s="188"/>
    </row>
    <row r="84" spans="1:9" x14ac:dyDescent="0.2">
      <c r="A84" s="35">
        <v>76</v>
      </c>
      <c r="B84" s="83" t="s">
        <v>144</v>
      </c>
      <c r="C84" s="185" t="s">
        <v>35</v>
      </c>
      <c r="D84" s="15"/>
      <c r="E84" s="112"/>
      <c r="F84" s="180"/>
      <c r="G84" s="32"/>
      <c r="H84" s="193"/>
      <c r="I84" s="188"/>
    </row>
    <row r="85" spans="1:9" x14ac:dyDescent="0.2">
      <c r="A85" s="35">
        <v>77</v>
      </c>
      <c r="B85" s="81" t="s">
        <v>145</v>
      </c>
      <c r="C85" s="185" t="s">
        <v>37</v>
      </c>
      <c r="D85" s="15"/>
      <c r="E85" s="112"/>
      <c r="F85" s="180"/>
      <c r="G85" s="32"/>
      <c r="H85" s="193"/>
      <c r="I85" s="188"/>
    </row>
    <row r="86" spans="1:9" x14ac:dyDescent="0.2">
      <c r="A86" s="35">
        <v>78</v>
      </c>
      <c r="B86" s="81" t="s">
        <v>146</v>
      </c>
      <c r="C86" s="185" t="s">
        <v>36</v>
      </c>
      <c r="D86" s="15"/>
      <c r="E86" s="112"/>
      <c r="F86" s="180"/>
      <c r="G86" s="32"/>
      <c r="H86" s="193"/>
      <c r="I86" s="188"/>
    </row>
    <row r="87" spans="1:9" x14ac:dyDescent="0.2">
      <c r="A87" s="35">
        <v>79</v>
      </c>
      <c r="B87" s="81" t="s">
        <v>147</v>
      </c>
      <c r="C87" s="185" t="s">
        <v>51</v>
      </c>
      <c r="D87" s="15"/>
      <c r="E87" s="112"/>
      <c r="F87" s="180"/>
      <c r="G87" s="32"/>
      <c r="H87" s="193"/>
      <c r="I87" s="188"/>
    </row>
    <row r="88" spans="1:9" x14ac:dyDescent="0.2">
      <c r="A88" s="35">
        <v>80</v>
      </c>
      <c r="B88" s="81" t="s">
        <v>148</v>
      </c>
      <c r="C88" s="185" t="s">
        <v>254</v>
      </c>
      <c r="D88" s="15"/>
      <c r="E88" s="112"/>
      <c r="F88" s="180"/>
      <c r="G88" s="32"/>
      <c r="H88" s="193"/>
      <c r="I88" s="188"/>
    </row>
    <row r="89" spans="1:9" x14ac:dyDescent="0.2">
      <c r="A89" s="35">
        <v>81</v>
      </c>
      <c r="B89" s="81" t="s">
        <v>149</v>
      </c>
      <c r="C89" s="99" t="s">
        <v>334</v>
      </c>
      <c r="D89" s="15"/>
      <c r="E89" s="112"/>
      <c r="F89" s="180"/>
      <c r="G89" s="32"/>
      <c r="H89" s="193"/>
      <c r="I89" s="188"/>
    </row>
    <row r="90" spans="1:9" x14ac:dyDescent="0.2">
      <c r="A90" s="35">
        <v>82</v>
      </c>
      <c r="B90" s="82" t="s">
        <v>150</v>
      </c>
      <c r="C90" s="129" t="s">
        <v>291</v>
      </c>
      <c r="D90" s="15"/>
      <c r="E90" s="112"/>
      <c r="F90" s="180"/>
      <c r="G90" s="32"/>
      <c r="H90" s="193"/>
      <c r="I90" s="188"/>
    </row>
    <row r="91" spans="1:9" ht="24" x14ac:dyDescent="0.2">
      <c r="A91" s="346">
        <v>83</v>
      </c>
      <c r="B91" s="328" t="s">
        <v>151</v>
      </c>
      <c r="C91" s="168" t="s">
        <v>276</v>
      </c>
      <c r="D91" s="15"/>
      <c r="E91" s="112"/>
      <c r="F91" s="180"/>
      <c r="G91" s="32"/>
      <c r="H91" s="193"/>
      <c r="I91" s="188"/>
    </row>
    <row r="92" spans="1:9" ht="36" x14ac:dyDescent="0.2">
      <c r="A92" s="346"/>
      <c r="B92" s="328"/>
      <c r="C92" s="99" t="s">
        <v>330</v>
      </c>
      <c r="D92" s="15"/>
      <c r="E92" s="112"/>
      <c r="F92" s="180"/>
      <c r="G92" s="32"/>
      <c r="H92" s="193"/>
      <c r="I92" s="188"/>
    </row>
    <row r="93" spans="1:9" ht="24" x14ac:dyDescent="0.2">
      <c r="A93" s="346"/>
      <c r="B93" s="328"/>
      <c r="C93" s="99" t="s">
        <v>277</v>
      </c>
      <c r="D93" s="15"/>
      <c r="E93" s="112"/>
      <c r="F93" s="180"/>
      <c r="G93" s="32"/>
      <c r="H93" s="193"/>
      <c r="I93" s="188"/>
    </row>
    <row r="94" spans="1:9" ht="36" x14ac:dyDescent="0.2">
      <c r="A94" s="346"/>
      <c r="B94" s="328"/>
      <c r="C94" s="217" t="s">
        <v>331</v>
      </c>
      <c r="D94" s="15"/>
      <c r="E94" s="112"/>
      <c r="F94" s="180"/>
      <c r="G94" s="32"/>
      <c r="H94" s="193"/>
      <c r="I94" s="188"/>
    </row>
    <row r="95" spans="1:9" ht="24" x14ac:dyDescent="0.2">
      <c r="A95" s="35">
        <v>84</v>
      </c>
      <c r="B95" s="82" t="s">
        <v>152</v>
      </c>
      <c r="C95" s="185" t="s">
        <v>50</v>
      </c>
      <c r="D95" s="15"/>
      <c r="E95" s="112"/>
      <c r="F95" s="180"/>
      <c r="G95" s="32"/>
      <c r="H95" s="193"/>
      <c r="I95" s="188"/>
    </row>
    <row r="96" spans="1:9" x14ac:dyDescent="0.2">
      <c r="A96" s="35">
        <v>85</v>
      </c>
      <c r="B96" s="82" t="s">
        <v>153</v>
      </c>
      <c r="C96" s="185" t="s">
        <v>154</v>
      </c>
      <c r="D96" s="15"/>
      <c r="E96" s="112"/>
      <c r="F96" s="180"/>
      <c r="G96" s="32"/>
      <c r="H96" s="193"/>
      <c r="I96" s="188"/>
    </row>
    <row r="97" spans="1:9" x14ac:dyDescent="0.2">
      <c r="A97" s="35">
        <v>86</v>
      </c>
      <c r="B97" s="83" t="s">
        <v>155</v>
      </c>
      <c r="C97" s="185" t="s">
        <v>156</v>
      </c>
      <c r="D97" s="15"/>
      <c r="E97" s="112"/>
      <c r="F97" s="180"/>
      <c r="G97" s="32"/>
      <c r="H97" s="193"/>
      <c r="I97" s="188"/>
    </row>
    <row r="98" spans="1:9" x14ac:dyDescent="0.2">
      <c r="A98" s="35">
        <v>87</v>
      </c>
      <c r="B98" s="82" t="s">
        <v>157</v>
      </c>
      <c r="C98" s="185" t="s">
        <v>28</v>
      </c>
      <c r="D98" s="17"/>
      <c r="E98" s="113"/>
      <c r="F98" s="181"/>
      <c r="G98" s="32"/>
      <c r="H98" s="193"/>
      <c r="I98" s="188"/>
    </row>
    <row r="99" spans="1:9" x14ac:dyDescent="0.2">
      <c r="A99" s="35">
        <v>88</v>
      </c>
      <c r="B99" s="83" t="s">
        <v>158</v>
      </c>
      <c r="C99" s="185" t="s">
        <v>12</v>
      </c>
      <c r="D99" s="15"/>
      <c r="E99" s="112"/>
      <c r="F99" s="180"/>
      <c r="G99" s="32"/>
      <c r="H99" s="193"/>
      <c r="I99" s="188"/>
    </row>
    <row r="100" spans="1:9" x14ac:dyDescent="0.2">
      <c r="A100" s="35">
        <v>89</v>
      </c>
      <c r="B100" s="83" t="s">
        <v>159</v>
      </c>
      <c r="C100" s="185" t="s">
        <v>27</v>
      </c>
      <c r="D100" s="15"/>
      <c r="E100" s="112"/>
      <c r="F100" s="180"/>
      <c r="G100" s="32"/>
      <c r="H100" s="193"/>
      <c r="I100" s="188"/>
    </row>
    <row r="101" spans="1:9" x14ac:dyDescent="0.2">
      <c r="A101" s="35">
        <v>90</v>
      </c>
      <c r="B101" s="82" t="s">
        <v>160</v>
      </c>
      <c r="C101" s="185" t="s">
        <v>44</v>
      </c>
      <c r="D101" s="17"/>
      <c r="E101" s="113"/>
      <c r="F101" s="181"/>
      <c r="G101" s="32"/>
      <c r="H101" s="193"/>
      <c r="I101" s="188"/>
    </row>
    <row r="102" spans="1:9" x14ac:dyDescent="0.2">
      <c r="A102" s="35">
        <v>91</v>
      </c>
      <c r="B102" s="82" t="s">
        <v>161</v>
      </c>
      <c r="C102" s="185" t="s">
        <v>33</v>
      </c>
      <c r="D102" s="15"/>
      <c r="E102" s="112"/>
      <c r="F102" s="180"/>
      <c r="G102" s="32"/>
      <c r="H102" s="193"/>
      <c r="I102" s="188"/>
    </row>
    <row r="103" spans="1:9" x14ac:dyDescent="0.2">
      <c r="A103" s="35">
        <v>92</v>
      </c>
      <c r="B103" s="81" t="s">
        <v>162</v>
      </c>
      <c r="C103" s="185" t="s">
        <v>29</v>
      </c>
      <c r="D103" s="17"/>
      <c r="E103" s="113"/>
      <c r="F103" s="181"/>
      <c r="G103" s="32"/>
      <c r="H103" s="193"/>
      <c r="I103" s="188"/>
    </row>
    <row r="104" spans="1:9" x14ac:dyDescent="0.2">
      <c r="A104" s="35">
        <v>93</v>
      </c>
      <c r="B104" s="81" t="s">
        <v>163</v>
      </c>
      <c r="C104" s="185" t="s">
        <v>30</v>
      </c>
      <c r="D104" s="15"/>
      <c r="E104" s="112"/>
      <c r="F104" s="180"/>
      <c r="G104" s="32"/>
      <c r="H104" s="193"/>
      <c r="I104" s="188"/>
    </row>
    <row r="105" spans="1:9" x14ac:dyDescent="0.2">
      <c r="A105" s="35">
        <v>94</v>
      </c>
      <c r="B105" s="83" t="s">
        <v>164</v>
      </c>
      <c r="C105" s="185" t="s">
        <v>14</v>
      </c>
      <c r="D105" s="15"/>
      <c r="E105" s="112"/>
      <c r="F105" s="180"/>
      <c r="G105" s="32"/>
      <c r="H105" s="193"/>
      <c r="I105" s="188"/>
    </row>
    <row r="106" spans="1:9" x14ac:dyDescent="0.2">
      <c r="A106" s="35">
        <v>95</v>
      </c>
      <c r="B106" s="81" t="s">
        <v>165</v>
      </c>
      <c r="C106" s="185" t="s">
        <v>31</v>
      </c>
      <c r="D106" s="16"/>
      <c r="E106" s="111"/>
      <c r="F106" s="179"/>
      <c r="G106" s="32"/>
      <c r="H106" s="193"/>
      <c r="I106" s="188"/>
    </row>
    <row r="107" spans="1:9" x14ac:dyDescent="0.2">
      <c r="A107" s="35">
        <v>96</v>
      </c>
      <c r="B107" s="81" t="s">
        <v>166</v>
      </c>
      <c r="C107" s="185" t="s">
        <v>15</v>
      </c>
      <c r="D107" s="17"/>
      <c r="E107" s="113"/>
      <c r="F107" s="181"/>
      <c r="G107" s="32"/>
      <c r="H107" s="193"/>
      <c r="I107" s="188"/>
    </row>
    <row r="108" spans="1:9" x14ac:dyDescent="0.2">
      <c r="A108" s="35">
        <v>97</v>
      </c>
      <c r="B108" s="68" t="s">
        <v>167</v>
      </c>
      <c r="C108" s="129" t="s">
        <v>13</v>
      </c>
      <c r="D108" s="15"/>
      <c r="E108" s="112"/>
      <c r="F108" s="180"/>
      <c r="G108" s="32"/>
      <c r="H108" s="193"/>
      <c r="I108" s="188"/>
    </row>
    <row r="109" spans="1:9" x14ac:dyDescent="0.2">
      <c r="A109" s="35">
        <v>98</v>
      </c>
      <c r="B109" s="83" t="s">
        <v>168</v>
      </c>
      <c r="C109" s="185" t="s">
        <v>32</v>
      </c>
      <c r="D109" s="16"/>
      <c r="E109" s="111"/>
      <c r="F109" s="179"/>
      <c r="G109" s="32"/>
      <c r="H109" s="193"/>
      <c r="I109" s="188"/>
    </row>
    <row r="110" spans="1:9" x14ac:dyDescent="0.2">
      <c r="A110" s="35">
        <v>99</v>
      </c>
      <c r="B110" s="83" t="s">
        <v>169</v>
      </c>
      <c r="C110" s="185" t="s">
        <v>54</v>
      </c>
      <c r="D110" s="15"/>
      <c r="E110" s="112"/>
      <c r="F110" s="180"/>
      <c r="G110" s="32"/>
      <c r="H110" s="193"/>
      <c r="I110" s="188"/>
    </row>
    <row r="111" spans="1:9" x14ac:dyDescent="0.2">
      <c r="A111" s="35">
        <v>100</v>
      </c>
      <c r="B111" s="81" t="s">
        <v>170</v>
      </c>
      <c r="C111" s="185" t="s">
        <v>34</v>
      </c>
      <c r="D111" s="15"/>
      <c r="E111" s="112"/>
      <c r="F111" s="180"/>
      <c r="G111" s="32"/>
      <c r="H111" s="193"/>
      <c r="I111" s="188"/>
    </row>
    <row r="112" spans="1:9" x14ac:dyDescent="0.2">
      <c r="A112" s="35">
        <v>101</v>
      </c>
      <c r="B112" s="82" t="s">
        <v>171</v>
      </c>
      <c r="C112" s="185" t="s">
        <v>241</v>
      </c>
      <c r="D112" s="17"/>
      <c r="E112" s="113"/>
      <c r="F112" s="181"/>
      <c r="G112" s="32"/>
      <c r="H112" s="193"/>
      <c r="I112" s="188"/>
    </row>
    <row r="113" spans="1:9" x14ac:dyDescent="0.2">
      <c r="A113" s="35">
        <v>102</v>
      </c>
      <c r="B113" s="81" t="s">
        <v>172</v>
      </c>
      <c r="C113" s="185" t="s">
        <v>173</v>
      </c>
      <c r="D113" s="16"/>
      <c r="E113" s="111"/>
      <c r="F113" s="179"/>
      <c r="G113" s="32"/>
      <c r="H113" s="193"/>
      <c r="I113" s="188"/>
    </row>
    <row r="114" spans="1:9" x14ac:dyDescent="0.2">
      <c r="A114" s="35">
        <v>103</v>
      </c>
      <c r="B114" s="81" t="s">
        <v>174</v>
      </c>
      <c r="C114" s="185" t="s">
        <v>175</v>
      </c>
      <c r="D114" s="16"/>
      <c r="E114" s="111"/>
      <c r="F114" s="179"/>
      <c r="G114" s="32"/>
      <c r="H114" s="193"/>
      <c r="I114" s="188"/>
    </row>
    <row r="115" spans="1:9" x14ac:dyDescent="0.2">
      <c r="A115" s="35">
        <v>104</v>
      </c>
      <c r="B115" s="83" t="s">
        <v>176</v>
      </c>
      <c r="C115" s="185" t="s">
        <v>177</v>
      </c>
      <c r="D115" s="16"/>
      <c r="E115" s="111"/>
      <c r="F115" s="179"/>
      <c r="G115" s="32"/>
      <c r="H115" s="193"/>
      <c r="I115" s="188"/>
    </row>
    <row r="116" spans="1:9" x14ac:dyDescent="0.2">
      <c r="A116" s="35">
        <v>105</v>
      </c>
      <c r="B116" s="83" t="s">
        <v>178</v>
      </c>
      <c r="C116" s="185" t="s">
        <v>179</v>
      </c>
      <c r="D116" s="15"/>
      <c r="E116" s="112"/>
      <c r="F116" s="180"/>
      <c r="G116" s="32"/>
      <c r="H116" s="193"/>
      <c r="I116" s="188"/>
    </row>
    <row r="117" spans="1:9" x14ac:dyDescent="0.2">
      <c r="A117" s="35">
        <v>106</v>
      </c>
      <c r="B117" s="83" t="s">
        <v>180</v>
      </c>
      <c r="C117" s="185" t="s">
        <v>181</v>
      </c>
      <c r="D117" s="17"/>
      <c r="E117" s="113"/>
      <c r="F117" s="181"/>
      <c r="G117" s="32"/>
      <c r="H117" s="193"/>
      <c r="I117" s="188"/>
    </row>
    <row r="118" spans="1:9" x14ac:dyDescent="0.2">
      <c r="A118" s="35">
        <v>107</v>
      </c>
      <c r="B118" s="83" t="s">
        <v>182</v>
      </c>
      <c r="C118" s="185" t="s">
        <v>183</v>
      </c>
      <c r="D118" s="16"/>
      <c r="E118" s="111"/>
      <c r="F118" s="179"/>
      <c r="G118" s="32"/>
      <c r="H118" s="193"/>
      <c r="I118" s="188"/>
    </row>
    <row r="119" spans="1:9" x14ac:dyDescent="0.2">
      <c r="A119" s="35">
        <v>108</v>
      </c>
      <c r="B119" s="83" t="s">
        <v>184</v>
      </c>
      <c r="C119" s="185" t="s">
        <v>185</v>
      </c>
      <c r="D119" s="16"/>
      <c r="E119" s="111"/>
      <c r="F119" s="179"/>
      <c r="G119" s="32"/>
      <c r="H119" s="193"/>
      <c r="I119" s="188"/>
    </row>
    <row r="120" spans="1:9" x14ac:dyDescent="0.2">
      <c r="A120" s="35">
        <v>109</v>
      </c>
      <c r="B120" s="83" t="s">
        <v>186</v>
      </c>
      <c r="C120" s="185" t="s">
        <v>187</v>
      </c>
      <c r="D120" s="15"/>
      <c r="E120" s="112"/>
      <c r="F120" s="180"/>
      <c r="G120" s="32"/>
      <c r="H120" s="193"/>
      <c r="I120" s="188"/>
    </row>
    <row r="121" spans="1:9" x14ac:dyDescent="0.2">
      <c r="A121" s="35">
        <v>110</v>
      </c>
      <c r="B121" s="86" t="s">
        <v>188</v>
      </c>
      <c r="C121" s="191" t="s">
        <v>189</v>
      </c>
      <c r="D121" s="15"/>
      <c r="E121" s="112"/>
      <c r="F121" s="180"/>
      <c r="G121" s="32"/>
      <c r="H121" s="193"/>
      <c r="I121" s="188"/>
    </row>
    <row r="122" spans="1:9" x14ac:dyDescent="0.2">
      <c r="A122" s="35">
        <v>111</v>
      </c>
      <c r="B122" s="86" t="s">
        <v>278</v>
      </c>
      <c r="C122" s="191" t="s">
        <v>250</v>
      </c>
      <c r="D122" s="16"/>
      <c r="E122" s="111"/>
      <c r="F122" s="179"/>
      <c r="G122" s="32"/>
      <c r="H122" s="193"/>
      <c r="I122" s="188"/>
    </row>
    <row r="123" spans="1:9" x14ac:dyDescent="0.2">
      <c r="A123" s="35">
        <v>112</v>
      </c>
      <c r="B123" s="82" t="s">
        <v>190</v>
      </c>
      <c r="C123" s="185" t="s">
        <v>191</v>
      </c>
      <c r="D123" s="16"/>
      <c r="E123" s="111"/>
      <c r="F123" s="179"/>
      <c r="G123" s="32"/>
      <c r="H123" s="193"/>
      <c r="I123" s="188"/>
    </row>
    <row r="124" spans="1:9" x14ac:dyDescent="0.2">
      <c r="A124" s="35">
        <v>113</v>
      </c>
      <c r="B124" s="83" t="s">
        <v>192</v>
      </c>
      <c r="C124" s="185" t="s">
        <v>193</v>
      </c>
      <c r="D124" s="15"/>
      <c r="E124" s="112"/>
      <c r="F124" s="180"/>
      <c r="G124" s="32"/>
      <c r="H124" s="193"/>
      <c r="I124" s="188"/>
    </row>
    <row r="125" spans="1:9" x14ac:dyDescent="0.2">
      <c r="A125" s="35">
        <v>114</v>
      </c>
      <c r="B125" s="81" t="s">
        <v>194</v>
      </c>
      <c r="C125" s="192" t="s">
        <v>195</v>
      </c>
      <c r="D125" s="16"/>
      <c r="E125" s="111"/>
      <c r="F125" s="179"/>
      <c r="G125" s="32"/>
      <c r="H125" s="193"/>
      <c r="I125" s="188"/>
    </row>
    <row r="126" spans="1:9" x14ac:dyDescent="0.2">
      <c r="A126" s="35">
        <v>115</v>
      </c>
      <c r="B126" s="83" t="s">
        <v>196</v>
      </c>
      <c r="C126" s="185" t="s">
        <v>294</v>
      </c>
      <c r="D126" s="15"/>
      <c r="E126" s="112"/>
      <c r="F126" s="180"/>
      <c r="G126" s="32"/>
      <c r="H126" s="193"/>
      <c r="I126" s="188"/>
    </row>
    <row r="127" spans="1:9" x14ac:dyDescent="0.2">
      <c r="A127" s="35">
        <v>116</v>
      </c>
      <c r="B127" s="82" t="s">
        <v>197</v>
      </c>
      <c r="C127" s="185" t="s">
        <v>279</v>
      </c>
      <c r="D127" s="15"/>
      <c r="E127" s="112"/>
      <c r="F127" s="180"/>
      <c r="G127" s="32"/>
      <c r="H127" s="193"/>
      <c r="I127" s="188"/>
    </row>
    <row r="128" spans="1:9" x14ac:dyDescent="0.2">
      <c r="A128" s="35">
        <v>117</v>
      </c>
      <c r="B128" s="82" t="s">
        <v>198</v>
      </c>
      <c r="C128" s="185" t="s">
        <v>199</v>
      </c>
      <c r="D128" s="15"/>
      <c r="E128" s="112"/>
      <c r="F128" s="180"/>
      <c r="G128" s="177">
        <v>72635774.399999991</v>
      </c>
      <c r="H128" s="193"/>
      <c r="I128" s="189">
        <f>F128+G128+H128</f>
        <v>72635774.399999991</v>
      </c>
    </row>
    <row r="129" spans="1:9" x14ac:dyDescent="0.2">
      <c r="A129" s="35">
        <v>118</v>
      </c>
      <c r="B129" s="82" t="s">
        <v>200</v>
      </c>
      <c r="C129" s="185" t="s">
        <v>201</v>
      </c>
      <c r="D129" s="15"/>
      <c r="E129" s="112"/>
      <c r="F129" s="180"/>
      <c r="G129" s="177">
        <v>42896783.159999996</v>
      </c>
      <c r="H129" s="193"/>
      <c r="I129" s="189">
        <f>F129+G129+H129</f>
        <v>42896783.159999996</v>
      </c>
    </row>
    <row r="130" spans="1:9" x14ac:dyDescent="0.2">
      <c r="A130" s="35">
        <v>119</v>
      </c>
      <c r="B130" s="81" t="s">
        <v>202</v>
      </c>
      <c r="C130" s="185" t="s">
        <v>203</v>
      </c>
      <c r="D130" s="15"/>
      <c r="E130" s="112"/>
      <c r="F130" s="180"/>
      <c r="G130" s="32"/>
      <c r="H130" s="193"/>
      <c r="I130" s="188"/>
    </row>
    <row r="131" spans="1:9" x14ac:dyDescent="0.2">
      <c r="A131" s="35">
        <v>120</v>
      </c>
      <c r="B131" s="82" t="s">
        <v>204</v>
      </c>
      <c r="C131" s="185" t="s">
        <v>205</v>
      </c>
      <c r="D131" s="22"/>
      <c r="E131" s="117"/>
      <c r="F131" s="186"/>
      <c r="G131" s="32"/>
      <c r="H131" s="193"/>
      <c r="I131" s="188"/>
    </row>
    <row r="132" spans="1:9" x14ac:dyDescent="0.2">
      <c r="A132" s="35">
        <v>121</v>
      </c>
      <c r="B132" s="83" t="s">
        <v>206</v>
      </c>
      <c r="C132" s="185" t="s">
        <v>207</v>
      </c>
      <c r="D132" s="16"/>
      <c r="E132" s="111"/>
      <c r="F132" s="179"/>
      <c r="G132" s="32"/>
      <c r="H132" s="193"/>
      <c r="I132" s="188"/>
    </row>
    <row r="133" spans="1:9" x14ac:dyDescent="0.2">
      <c r="A133" s="35">
        <v>122</v>
      </c>
      <c r="B133" s="83" t="s">
        <v>208</v>
      </c>
      <c r="C133" s="185" t="s">
        <v>209</v>
      </c>
      <c r="D133" s="15"/>
      <c r="E133" s="112"/>
      <c r="F133" s="180"/>
      <c r="G133" s="32"/>
      <c r="H133" s="193"/>
      <c r="I133" s="188"/>
    </row>
    <row r="134" spans="1:9" x14ac:dyDescent="0.2">
      <c r="A134" s="35">
        <v>123</v>
      </c>
      <c r="B134" s="83" t="s">
        <v>210</v>
      </c>
      <c r="C134" s="185" t="s">
        <v>247</v>
      </c>
      <c r="D134" s="15"/>
      <c r="E134" s="112"/>
      <c r="F134" s="180"/>
      <c r="G134" s="32"/>
      <c r="H134" s="193"/>
      <c r="I134" s="188"/>
    </row>
    <row r="135" spans="1:9" x14ac:dyDescent="0.2">
      <c r="A135" s="35">
        <v>124</v>
      </c>
      <c r="B135" s="83" t="s">
        <v>211</v>
      </c>
      <c r="C135" s="185" t="s">
        <v>212</v>
      </c>
      <c r="D135" s="15"/>
      <c r="E135" s="112"/>
      <c r="F135" s="180"/>
      <c r="G135" s="32"/>
      <c r="H135" s="193"/>
      <c r="I135" s="188"/>
    </row>
    <row r="136" spans="1:9" x14ac:dyDescent="0.2">
      <c r="A136" s="35">
        <v>125</v>
      </c>
      <c r="B136" s="83" t="s">
        <v>213</v>
      </c>
      <c r="C136" s="185" t="s">
        <v>41</v>
      </c>
      <c r="D136" s="15"/>
      <c r="E136" s="112"/>
      <c r="F136" s="180"/>
      <c r="G136" s="32"/>
      <c r="H136" s="193"/>
      <c r="I136" s="188"/>
    </row>
    <row r="137" spans="1:9" x14ac:dyDescent="0.2">
      <c r="A137" s="35">
        <v>126</v>
      </c>
      <c r="B137" s="81" t="s">
        <v>214</v>
      </c>
      <c r="C137" s="185" t="s">
        <v>47</v>
      </c>
      <c r="D137" s="15"/>
      <c r="E137" s="112"/>
      <c r="F137" s="180"/>
      <c r="G137" s="32"/>
      <c r="H137" s="193"/>
      <c r="I137" s="188"/>
    </row>
    <row r="138" spans="1:9" x14ac:dyDescent="0.2">
      <c r="A138" s="35">
        <v>127</v>
      </c>
      <c r="B138" s="81" t="s">
        <v>215</v>
      </c>
      <c r="C138" s="185" t="s">
        <v>251</v>
      </c>
      <c r="D138" s="15"/>
      <c r="E138" s="112"/>
      <c r="F138" s="180"/>
      <c r="G138" s="32"/>
      <c r="H138" s="193"/>
      <c r="I138" s="188"/>
    </row>
    <row r="139" spans="1:9" x14ac:dyDescent="0.2">
      <c r="A139" s="35">
        <v>128</v>
      </c>
      <c r="B139" s="81" t="s">
        <v>216</v>
      </c>
      <c r="C139" s="185" t="s">
        <v>49</v>
      </c>
      <c r="D139" s="16"/>
      <c r="E139" s="111"/>
      <c r="F139" s="179"/>
      <c r="G139" s="32"/>
      <c r="H139" s="193"/>
      <c r="I139" s="188"/>
    </row>
    <row r="140" spans="1:9" x14ac:dyDescent="0.2">
      <c r="A140" s="35">
        <v>129</v>
      </c>
      <c r="B140" s="83" t="s">
        <v>217</v>
      </c>
      <c r="C140" s="185" t="s">
        <v>48</v>
      </c>
      <c r="D140" s="16"/>
      <c r="E140" s="111"/>
      <c r="F140" s="179"/>
      <c r="G140" s="32"/>
      <c r="H140" s="193"/>
      <c r="I140" s="188"/>
    </row>
    <row r="141" spans="1:9" x14ac:dyDescent="0.2">
      <c r="A141" s="35">
        <v>130</v>
      </c>
      <c r="B141" s="83" t="s">
        <v>218</v>
      </c>
      <c r="C141" s="185" t="s">
        <v>219</v>
      </c>
      <c r="D141" s="15"/>
      <c r="E141" s="112"/>
      <c r="F141" s="180"/>
      <c r="G141" s="32"/>
      <c r="H141" s="193"/>
      <c r="I141" s="188"/>
    </row>
    <row r="142" spans="1:9" x14ac:dyDescent="0.2">
      <c r="A142" s="35">
        <v>131</v>
      </c>
      <c r="B142" s="83" t="s">
        <v>220</v>
      </c>
      <c r="C142" s="185" t="s">
        <v>42</v>
      </c>
      <c r="D142" s="15"/>
      <c r="E142" s="112"/>
      <c r="F142" s="180"/>
      <c r="G142" s="32"/>
      <c r="H142" s="193"/>
      <c r="I142" s="188"/>
    </row>
    <row r="143" spans="1:9" x14ac:dyDescent="0.2">
      <c r="A143" s="35">
        <v>132</v>
      </c>
      <c r="B143" s="81" t="s">
        <v>221</v>
      </c>
      <c r="C143" s="185" t="s">
        <v>249</v>
      </c>
      <c r="D143" s="15"/>
      <c r="E143" s="112"/>
      <c r="F143" s="180"/>
      <c r="G143" s="32"/>
      <c r="H143" s="193"/>
      <c r="I143" s="188"/>
    </row>
    <row r="144" spans="1:9" x14ac:dyDescent="0.2">
      <c r="A144" s="35">
        <v>133</v>
      </c>
      <c r="B144" s="82" t="s">
        <v>222</v>
      </c>
      <c r="C144" s="185" t="s">
        <v>223</v>
      </c>
      <c r="D144" s="15"/>
      <c r="E144" s="112"/>
      <c r="F144" s="180"/>
      <c r="G144" s="32"/>
      <c r="H144" s="193"/>
      <c r="I144" s="188"/>
    </row>
    <row r="145" spans="1:9" x14ac:dyDescent="0.2">
      <c r="A145" s="35">
        <v>134</v>
      </c>
      <c r="B145" s="83" t="s">
        <v>224</v>
      </c>
      <c r="C145" s="185" t="s">
        <v>225</v>
      </c>
      <c r="D145" s="15"/>
      <c r="E145" s="112"/>
      <c r="F145" s="180"/>
      <c r="G145" s="32"/>
      <c r="H145" s="193"/>
      <c r="I145" s="188"/>
    </row>
    <row r="146" spans="1:9" x14ac:dyDescent="0.2">
      <c r="A146" s="35">
        <v>135</v>
      </c>
      <c r="B146" s="81" t="s">
        <v>226</v>
      </c>
      <c r="C146" s="185" t="s">
        <v>227</v>
      </c>
      <c r="D146" s="15"/>
      <c r="E146" s="112"/>
      <c r="F146" s="180"/>
      <c r="G146" s="32"/>
      <c r="H146" s="193"/>
      <c r="I146" s="188"/>
    </row>
    <row r="147" spans="1:9" x14ac:dyDescent="0.2">
      <c r="A147" s="35">
        <v>136</v>
      </c>
      <c r="B147" s="83" t="s">
        <v>228</v>
      </c>
      <c r="C147" s="185" t="s">
        <v>229</v>
      </c>
      <c r="D147" s="16"/>
      <c r="E147" s="111"/>
      <c r="F147" s="179"/>
      <c r="G147" s="32"/>
      <c r="H147" s="193"/>
      <c r="I147" s="188"/>
    </row>
    <row r="148" spans="1:9" x14ac:dyDescent="0.2">
      <c r="A148" s="35">
        <v>137</v>
      </c>
      <c r="B148" s="70" t="s">
        <v>282</v>
      </c>
      <c r="C148" s="147" t="s">
        <v>283</v>
      </c>
      <c r="D148" s="15"/>
      <c r="E148" s="112"/>
      <c r="F148" s="180"/>
      <c r="G148" s="32"/>
      <c r="H148" s="193"/>
      <c r="I148" s="188"/>
    </row>
    <row r="149" spans="1:9" x14ac:dyDescent="0.2">
      <c r="A149" s="35">
        <v>138</v>
      </c>
      <c r="B149" s="71" t="s">
        <v>284</v>
      </c>
      <c r="C149" s="130" t="s">
        <v>285</v>
      </c>
      <c r="D149" s="23"/>
      <c r="E149" s="74"/>
      <c r="F149" s="147"/>
      <c r="G149" s="32"/>
      <c r="H149" s="193"/>
      <c r="I149" s="188"/>
    </row>
    <row r="150" spans="1:9" x14ac:dyDescent="0.2">
      <c r="A150" s="35">
        <v>139</v>
      </c>
      <c r="B150" s="70" t="s">
        <v>286</v>
      </c>
      <c r="C150" s="147" t="s">
        <v>287</v>
      </c>
      <c r="D150" s="24"/>
      <c r="E150" s="75"/>
      <c r="F150" s="130"/>
      <c r="G150" s="32"/>
      <c r="H150" s="193"/>
      <c r="I150" s="188"/>
    </row>
    <row r="151" spans="1:9" ht="12.75" thickBot="1" x14ac:dyDescent="0.25">
      <c r="A151" s="36">
        <v>140</v>
      </c>
      <c r="B151" s="37" t="s">
        <v>292</v>
      </c>
      <c r="C151" s="51" t="s">
        <v>293</v>
      </c>
      <c r="D151" s="25"/>
      <c r="E151" s="26"/>
      <c r="F151" s="27"/>
      <c r="G151" s="34"/>
      <c r="H151" s="194"/>
      <c r="I151" s="46"/>
    </row>
    <row r="152" spans="1:9" x14ac:dyDescent="0.2">
      <c r="A152" s="28"/>
      <c r="B152" s="28"/>
      <c r="C152" s="29"/>
      <c r="D152" s="29"/>
      <c r="E152" s="29"/>
      <c r="F152" s="29"/>
    </row>
  </sheetData>
  <mergeCells count="15">
    <mergeCell ref="B91:B94"/>
    <mergeCell ref="A6:C6"/>
    <mergeCell ref="A8:C8"/>
    <mergeCell ref="A1:I1"/>
    <mergeCell ref="A3:A5"/>
    <mergeCell ref="B3:B5"/>
    <mergeCell ref="C3:C5"/>
    <mergeCell ref="A91:A94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1"/>
  <sheetViews>
    <sheetView zoomScale="90" zoomScaleNormal="90" workbookViewId="0">
      <pane xSplit="3" ySplit="8" topLeftCell="D122" activePane="bottomRight" state="frozen"/>
      <selection activeCell="C173" sqref="C173"/>
      <selection pane="topRight" activeCell="C173" sqref="C173"/>
      <selection pane="bottomLeft" activeCell="C173" sqref="C173"/>
      <selection pane="bottomRight" activeCell="M143" sqref="M143"/>
    </sheetView>
  </sheetViews>
  <sheetFormatPr defaultRowHeight="12" x14ac:dyDescent="0.2"/>
  <cols>
    <col min="1" max="1" width="5" style="10" customWidth="1"/>
    <col min="2" max="2" width="8.5703125" style="10" customWidth="1"/>
    <col min="3" max="3" width="37.5703125" style="11" customWidth="1"/>
    <col min="4" max="4" width="13" style="11" customWidth="1"/>
    <col min="5" max="5" width="13.42578125" style="11" customWidth="1"/>
    <col min="6" max="6" width="12.7109375" style="11" customWidth="1"/>
    <col min="7" max="7" width="12.85546875" style="12" customWidth="1"/>
    <col min="8" max="8" width="14" style="12" customWidth="1"/>
    <col min="9" max="9" width="14.7109375" style="12" customWidth="1"/>
    <col min="10" max="16384" width="9.140625" style="10"/>
  </cols>
  <sheetData>
    <row r="1" spans="1:9" ht="19.5" customHeight="1" x14ac:dyDescent="0.2">
      <c r="A1" s="362" t="s">
        <v>297</v>
      </c>
      <c r="B1" s="363"/>
      <c r="C1" s="363"/>
      <c r="D1" s="363"/>
      <c r="E1" s="363"/>
      <c r="F1" s="363"/>
      <c r="G1" s="364"/>
      <c r="H1" s="364"/>
      <c r="I1" s="364"/>
    </row>
    <row r="2" spans="1:9" ht="12.75" customHeight="1" thickBot="1" x14ac:dyDescent="0.25">
      <c r="A2" s="13"/>
      <c r="B2" s="13"/>
      <c r="C2" s="13"/>
      <c r="D2" s="13"/>
      <c r="E2" s="13"/>
      <c r="F2" s="13"/>
      <c r="G2" s="14"/>
    </row>
    <row r="3" spans="1:9" ht="12.75" x14ac:dyDescent="0.2">
      <c r="A3" s="337" t="s">
        <v>45</v>
      </c>
      <c r="B3" s="340" t="s">
        <v>295</v>
      </c>
      <c r="C3" s="343" t="s">
        <v>46</v>
      </c>
      <c r="D3" s="347" t="s">
        <v>290</v>
      </c>
      <c r="E3" s="348"/>
      <c r="F3" s="349"/>
      <c r="G3" s="365" t="s">
        <v>319</v>
      </c>
      <c r="H3" s="367" t="s">
        <v>318</v>
      </c>
      <c r="I3" s="369" t="s">
        <v>289</v>
      </c>
    </row>
    <row r="4" spans="1:9" x14ac:dyDescent="0.2">
      <c r="A4" s="338"/>
      <c r="B4" s="341"/>
      <c r="C4" s="344"/>
      <c r="D4" s="358" t="s">
        <v>316</v>
      </c>
      <c r="E4" s="360" t="s">
        <v>253</v>
      </c>
      <c r="F4" s="361" t="s">
        <v>257</v>
      </c>
      <c r="G4" s="351"/>
      <c r="H4" s="354"/>
      <c r="I4" s="357"/>
    </row>
    <row r="5" spans="1:9" ht="51.75" customHeight="1" thickBot="1" x14ac:dyDescent="0.25">
      <c r="A5" s="339"/>
      <c r="B5" s="342"/>
      <c r="C5" s="345"/>
      <c r="D5" s="359"/>
      <c r="E5" s="308"/>
      <c r="F5" s="313"/>
      <c r="G5" s="366"/>
      <c r="H5" s="368"/>
      <c r="I5" s="368"/>
    </row>
    <row r="6" spans="1:9" x14ac:dyDescent="0.2">
      <c r="A6" s="329" t="s">
        <v>246</v>
      </c>
      <c r="B6" s="330"/>
      <c r="C6" s="331"/>
      <c r="D6" s="171">
        <f>SUM(D7:D8)</f>
        <v>0</v>
      </c>
      <c r="E6" s="165">
        <f>SUM(E7:E8)</f>
        <v>0</v>
      </c>
      <c r="F6" s="274">
        <f>SUM(F7:F8)</f>
        <v>0</v>
      </c>
      <c r="G6" s="176">
        <f>SUM(G7:G8)</f>
        <v>0</v>
      </c>
      <c r="H6" s="170">
        <f>SUM(H7:H8)</f>
        <v>75396000</v>
      </c>
      <c r="I6" s="170">
        <f>SUM(I7:I8)</f>
        <v>75396000</v>
      </c>
    </row>
    <row r="7" spans="1:9" x14ac:dyDescent="0.2">
      <c r="A7" s="6"/>
      <c r="B7" s="80"/>
      <c r="C7" s="190" t="s">
        <v>55</v>
      </c>
      <c r="D7" s="172"/>
      <c r="E7" s="275"/>
      <c r="F7" s="276"/>
      <c r="G7" s="31"/>
      <c r="H7" s="173"/>
      <c r="I7" s="187"/>
    </row>
    <row r="8" spans="1:9" x14ac:dyDescent="0.2">
      <c r="A8" s="332" t="s">
        <v>245</v>
      </c>
      <c r="B8" s="333"/>
      <c r="C8" s="334"/>
      <c r="D8" s="267">
        <f t="shared" ref="D8:I8" si="0">SUM(D9:D151)-D91</f>
        <v>0</v>
      </c>
      <c r="E8" s="268">
        <f t="shared" si="0"/>
        <v>0</v>
      </c>
      <c r="F8" s="269">
        <f t="shared" si="0"/>
        <v>0</v>
      </c>
      <c r="G8" s="33">
        <f t="shared" si="0"/>
        <v>0</v>
      </c>
      <c r="H8" s="138">
        <f t="shared" si="0"/>
        <v>75396000</v>
      </c>
      <c r="I8" s="138">
        <f t="shared" si="0"/>
        <v>75396000</v>
      </c>
    </row>
    <row r="9" spans="1:9" x14ac:dyDescent="0.2">
      <c r="A9" s="35">
        <v>1</v>
      </c>
      <c r="B9" s="81" t="s">
        <v>57</v>
      </c>
      <c r="C9" s="185" t="s">
        <v>43</v>
      </c>
      <c r="D9" s="16"/>
      <c r="E9" s="111"/>
      <c r="F9" s="179"/>
      <c r="G9" s="177"/>
      <c r="H9" s="188"/>
      <c r="I9" s="188"/>
    </row>
    <row r="10" spans="1:9" x14ac:dyDescent="0.2">
      <c r="A10" s="35">
        <v>2</v>
      </c>
      <c r="B10" s="82" t="s">
        <v>58</v>
      </c>
      <c r="C10" s="185" t="s">
        <v>230</v>
      </c>
      <c r="D10" s="16"/>
      <c r="E10" s="111"/>
      <c r="F10" s="179"/>
      <c r="G10" s="32"/>
      <c r="H10" s="188"/>
      <c r="I10" s="188"/>
    </row>
    <row r="11" spans="1:9" x14ac:dyDescent="0.2">
      <c r="A11" s="35">
        <v>3</v>
      </c>
      <c r="B11" s="69" t="s">
        <v>59</v>
      </c>
      <c r="C11" s="129" t="s">
        <v>5</v>
      </c>
      <c r="D11" s="15"/>
      <c r="E11" s="112"/>
      <c r="F11" s="180"/>
      <c r="G11" s="32"/>
      <c r="H11" s="188"/>
      <c r="I11" s="188"/>
    </row>
    <row r="12" spans="1:9" x14ac:dyDescent="0.2">
      <c r="A12" s="35">
        <v>4</v>
      </c>
      <c r="B12" s="81" t="s">
        <v>60</v>
      </c>
      <c r="C12" s="185" t="s">
        <v>231</v>
      </c>
      <c r="D12" s="16"/>
      <c r="E12" s="111"/>
      <c r="F12" s="179"/>
      <c r="G12" s="32"/>
      <c r="H12" s="188"/>
      <c r="I12" s="188"/>
    </row>
    <row r="13" spans="1:9" x14ac:dyDescent="0.2">
      <c r="A13" s="35">
        <v>5</v>
      </c>
      <c r="B13" s="81" t="s">
        <v>61</v>
      </c>
      <c r="C13" s="185" t="s">
        <v>8</v>
      </c>
      <c r="D13" s="16"/>
      <c r="E13" s="111"/>
      <c r="F13" s="179"/>
      <c r="G13" s="32"/>
      <c r="H13" s="188"/>
      <c r="I13" s="188"/>
    </row>
    <row r="14" spans="1:9" x14ac:dyDescent="0.2">
      <c r="A14" s="35">
        <v>6</v>
      </c>
      <c r="B14" s="69" t="s">
        <v>62</v>
      </c>
      <c r="C14" s="129" t="s">
        <v>63</v>
      </c>
      <c r="D14" s="15"/>
      <c r="E14" s="112"/>
      <c r="F14" s="180"/>
      <c r="G14" s="32"/>
      <c r="H14" s="188"/>
      <c r="I14" s="188"/>
    </row>
    <row r="15" spans="1:9" x14ac:dyDescent="0.2">
      <c r="A15" s="35">
        <v>7</v>
      </c>
      <c r="B15" s="81" t="s">
        <v>64</v>
      </c>
      <c r="C15" s="185" t="s">
        <v>232</v>
      </c>
      <c r="D15" s="17"/>
      <c r="E15" s="113"/>
      <c r="F15" s="181"/>
      <c r="G15" s="32"/>
      <c r="H15" s="188"/>
      <c r="I15" s="188"/>
    </row>
    <row r="16" spans="1:9" x14ac:dyDescent="0.2">
      <c r="A16" s="35">
        <v>8</v>
      </c>
      <c r="B16" s="83" t="s">
        <v>65</v>
      </c>
      <c r="C16" s="185" t="s">
        <v>17</v>
      </c>
      <c r="D16" s="15"/>
      <c r="E16" s="112"/>
      <c r="F16" s="180"/>
      <c r="G16" s="32"/>
      <c r="H16" s="188"/>
      <c r="I16" s="188"/>
    </row>
    <row r="17" spans="1:9" x14ac:dyDescent="0.2">
      <c r="A17" s="35">
        <v>9</v>
      </c>
      <c r="B17" s="83" t="s">
        <v>66</v>
      </c>
      <c r="C17" s="185" t="s">
        <v>6</v>
      </c>
      <c r="D17" s="15"/>
      <c r="E17" s="112"/>
      <c r="F17" s="180"/>
      <c r="G17" s="32"/>
      <c r="H17" s="188"/>
      <c r="I17" s="188"/>
    </row>
    <row r="18" spans="1:9" x14ac:dyDescent="0.2">
      <c r="A18" s="35">
        <v>10</v>
      </c>
      <c r="B18" s="83" t="s">
        <v>67</v>
      </c>
      <c r="C18" s="185" t="s">
        <v>18</v>
      </c>
      <c r="D18" s="15"/>
      <c r="E18" s="112"/>
      <c r="F18" s="180"/>
      <c r="G18" s="32"/>
      <c r="H18" s="188"/>
      <c r="I18" s="188"/>
    </row>
    <row r="19" spans="1:9" x14ac:dyDescent="0.2">
      <c r="A19" s="35">
        <v>11</v>
      </c>
      <c r="B19" s="83" t="s">
        <v>68</v>
      </c>
      <c r="C19" s="185" t="s">
        <v>7</v>
      </c>
      <c r="D19" s="15"/>
      <c r="E19" s="112"/>
      <c r="F19" s="180"/>
      <c r="G19" s="32"/>
      <c r="H19" s="188"/>
      <c r="I19" s="188"/>
    </row>
    <row r="20" spans="1:9" x14ac:dyDescent="0.2">
      <c r="A20" s="35">
        <v>12</v>
      </c>
      <c r="B20" s="83" t="s">
        <v>69</v>
      </c>
      <c r="C20" s="185" t="s">
        <v>19</v>
      </c>
      <c r="D20" s="15"/>
      <c r="E20" s="112"/>
      <c r="F20" s="180"/>
      <c r="G20" s="32"/>
      <c r="H20" s="188"/>
      <c r="I20" s="188"/>
    </row>
    <row r="21" spans="1:9" x14ac:dyDescent="0.2">
      <c r="A21" s="35">
        <v>13</v>
      </c>
      <c r="B21" s="83" t="s">
        <v>258</v>
      </c>
      <c r="C21" s="185" t="s">
        <v>259</v>
      </c>
      <c r="D21" s="18"/>
      <c r="E21" s="114"/>
      <c r="F21" s="182"/>
      <c r="G21" s="32"/>
      <c r="H21" s="188"/>
      <c r="I21" s="188"/>
    </row>
    <row r="22" spans="1:9" x14ac:dyDescent="0.2">
      <c r="A22" s="35">
        <v>14</v>
      </c>
      <c r="B22" s="81" t="s">
        <v>70</v>
      </c>
      <c r="C22" s="185" t="s">
        <v>71</v>
      </c>
      <c r="D22" s="19"/>
      <c r="E22" s="115"/>
      <c r="F22" s="183"/>
      <c r="G22" s="32"/>
      <c r="H22" s="188"/>
      <c r="I22" s="188"/>
    </row>
    <row r="23" spans="1:9" x14ac:dyDescent="0.2">
      <c r="A23" s="35">
        <v>15</v>
      </c>
      <c r="B23" s="83" t="s">
        <v>72</v>
      </c>
      <c r="C23" s="185" t="s">
        <v>22</v>
      </c>
      <c r="D23" s="15"/>
      <c r="E23" s="112"/>
      <c r="F23" s="180"/>
      <c r="G23" s="32"/>
      <c r="H23" s="188"/>
      <c r="I23" s="188"/>
    </row>
    <row r="24" spans="1:9" x14ac:dyDescent="0.2">
      <c r="A24" s="35">
        <v>16</v>
      </c>
      <c r="B24" s="83" t="s">
        <v>73</v>
      </c>
      <c r="C24" s="185" t="s">
        <v>10</v>
      </c>
      <c r="D24" s="15"/>
      <c r="E24" s="112"/>
      <c r="F24" s="180"/>
      <c r="G24" s="32"/>
      <c r="H24" s="188"/>
      <c r="I24" s="188"/>
    </row>
    <row r="25" spans="1:9" x14ac:dyDescent="0.2">
      <c r="A25" s="35">
        <v>17</v>
      </c>
      <c r="B25" s="83" t="s">
        <v>74</v>
      </c>
      <c r="C25" s="185" t="s">
        <v>233</v>
      </c>
      <c r="D25" s="15"/>
      <c r="E25" s="112"/>
      <c r="F25" s="180"/>
      <c r="G25" s="32"/>
      <c r="H25" s="188"/>
      <c r="I25" s="188"/>
    </row>
    <row r="26" spans="1:9" x14ac:dyDescent="0.2">
      <c r="A26" s="35">
        <v>18</v>
      </c>
      <c r="B26" s="69" t="s">
        <v>75</v>
      </c>
      <c r="C26" s="129" t="s">
        <v>9</v>
      </c>
      <c r="D26" s="15"/>
      <c r="E26" s="112"/>
      <c r="F26" s="180"/>
      <c r="G26" s="32"/>
      <c r="H26" s="188"/>
      <c r="I26" s="188"/>
    </row>
    <row r="27" spans="1:9" x14ac:dyDescent="0.2">
      <c r="A27" s="35">
        <v>19</v>
      </c>
      <c r="B27" s="81" t="s">
        <v>76</v>
      </c>
      <c r="C27" s="185" t="s">
        <v>11</v>
      </c>
      <c r="D27" s="16"/>
      <c r="E27" s="111"/>
      <c r="F27" s="179"/>
      <c r="G27" s="32"/>
      <c r="H27" s="188"/>
      <c r="I27" s="188"/>
    </row>
    <row r="28" spans="1:9" x14ac:dyDescent="0.2">
      <c r="A28" s="35">
        <v>20</v>
      </c>
      <c r="B28" s="81" t="s">
        <v>77</v>
      </c>
      <c r="C28" s="185" t="s">
        <v>234</v>
      </c>
      <c r="D28" s="16"/>
      <c r="E28" s="111"/>
      <c r="F28" s="179"/>
      <c r="G28" s="32"/>
      <c r="H28" s="188"/>
      <c r="I28" s="188"/>
    </row>
    <row r="29" spans="1:9" x14ac:dyDescent="0.2">
      <c r="A29" s="35">
        <v>21</v>
      </c>
      <c r="B29" s="81" t="s">
        <v>78</v>
      </c>
      <c r="C29" s="185" t="s">
        <v>79</v>
      </c>
      <c r="D29" s="16"/>
      <c r="E29" s="111"/>
      <c r="F29" s="179"/>
      <c r="G29" s="32"/>
      <c r="H29" s="188"/>
      <c r="I29" s="188"/>
    </row>
    <row r="30" spans="1:9" x14ac:dyDescent="0.2">
      <c r="A30" s="35">
        <v>22</v>
      </c>
      <c r="B30" s="84" t="s">
        <v>80</v>
      </c>
      <c r="C30" s="129" t="s">
        <v>39</v>
      </c>
      <c r="D30" s="16"/>
      <c r="E30" s="111"/>
      <c r="F30" s="179"/>
      <c r="G30" s="32"/>
      <c r="H30" s="188"/>
      <c r="I30" s="188"/>
    </row>
    <row r="31" spans="1:9" x14ac:dyDescent="0.2">
      <c r="A31" s="35">
        <v>23</v>
      </c>
      <c r="B31" s="69" t="s">
        <v>81</v>
      </c>
      <c r="C31" s="129" t="s">
        <v>82</v>
      </c>
      <c r="D31" s="15"/>
      <c r="E31" s="112"/>
      <c r="F31" s="180"/>
      <c r="G31" s="32"/>
      <c r="H31" s="188"/>
      <c r="I31" s="188"/>
    </row>
    <row r="32" spans="1:9" x14ac:dyDescent="0.2">
      <c r="A32" s="35">
        <v>24</v>
      </c>
      <c r="B32" s="83" t="s">
        <v>83</v>
      </c>
      <c r="C32" s="185" t="s">
        <v>84</v>
      </c>
      <c r="D32" s="15"/>
      <c r="E32" s="112"/>
      <c r="F32" s="180"/>
      <c r="G32" s="32"/>
      <c r="H32" s="188"/>
      <c r="I32" s="188"/>
    </row>
    <row r="33" spans="1:9" ht="25.5" customHeight="1" x14ac:dyDescent="0.2">
      <c r="A33" s="35">
        <v>25</v>
      </c>
      <c r="B33" s="83" t="s">
        <v>85</v>
      </c>
      <c r="C33" s="185" t="s">
        <v>86</v>
      </c>
      <c r="D33" s="15"/>
      <c r="E33" s="112"/>
      <c r="F33" s="180"/>
      <c r="G33" s="32"/>
      <c r="H33" s="188"/>
      <c r="I33" s="188"/>
    </row>
    <row r="34" spans="1:9" x14ac:dyDescent="0.2">
      <c r="A34" s="35">
        <v>26</v>
      </c>
      <c r="B34" s="81" t="s">
        <v>87</v>
      </c>
      <c r="C34" s="185" t="s">
        <v>88</v>
      </c>
      <c r="D34" s="17"/>
      <c r="E34" s="113"/>
      <c r="F34" s="181"/>
      <c r="G34" s="32"/>
      <c r="H34" s="188"/>
      <c r="I34" s="188"/>
    </row>
    <row r="35" spans="1:9" x14ac:dyDescent="0.2">
      <c r="A35" s="35">
        <v>27</v>
      </c>
      <c r="B35" s="83" t="s">
        <v>89</v>
      </c>
      <c r="C35" s="185" t="s">
        <v>90</v>
      </c>
      <c r="D35" s="15"/>
      <c r="E35" s="112"/>
      <c r="F35" s="180"/>
      <c r="G35" s="32"/>
      <c r="H35" s="188"/>
      <c r="I35" s="188"/>
    </row>
    <row r="36" spans="1:9" x14ac:dyDescent="0.2">
      <c r="A36" s="35">
        <v>28</v>
      </c>
      <c r="B36" s="83" t="s">
        <v>91</v>
      </c>
      <c r="C36" s="185" t="s">
        <v>92</v>
      </c>
      <c r="D36" s="15"/>
      <c r="E36" s="112"/>
      <c r="F36" s="180"/>
      <c r="G36" s="32"/>
      <c r="H36" s="188"/>
      <c r="I36" s="188"/>
    </row>
    <row r="37" spans="1:9" x14ac:dyDescent="0.2">
      <c r="A37" s="35">
        <v>29</v>
      </c>
      <c r="B37" s="82" t="s">
        <v>93</v>
      </c>
      <c r="C37" s="185" t="s">
        <v>94</v>
      </c>
      <c r="D37" s="16"/>
      <c r="E37" s="111"/>
      <c r="F37" s="179"/>
      <c r="G37" s="32"/>
      <c r="H37" s="188"/>
      <c r="I37" s="188"/>
    </row>
    <row r="38" spans="1:9" ht="24" x14ac:dyDescent="0.2">
      <c r="A38" s="35">
        <v>30</v>
      </c>
      <c r="B38" s="84" t="s">
        <v>95</v>
      </c>
      <c r="C38" s="129" t="s">
        <v>23</v>
      </c>
      <c r="D38" s="17"/>
      <c r="E38" s="113"/>
      <c r="F38" s="181"/>
      <c r="G38" s="32"/>
      <c r="H38" s="188"/>
      <c r="I38" s="188"/>
    </row>
    <row r="39" spans="1:9" x14ac:dyDescent="0.2">
      <c r="A39" s="35">
        <v>31</v>
      </c>
      <c r="B39" s="69" t="s">
        <v>96</v>
      </c>
      <c r="C39" s="129" t="s">
        <v>56</v>
      </c>
      <c r="D39" s="16"/>
      <c r="E39" s="111"/>
      <c r="F39" s="179"/>
      <c r="G39" s="32"/>
      <c r="H39" s="188"/>
      <c r="I39" s="188"/>
    </row>
    <row r="40" spans="1:9" x14ac:dyDescent="0.2">
      <c r="A40" s="35">
        <v>32</v>
      </c>
      <c r="B40" s="68" t="s">
        <v>97</v>
      </c>
      <c r="C40" s="129" t="s">
        <v>40</v>
      </c>
      <c r="D40" s="15"/>
      <c r="E40" s="112"/>
      <c r="F40" s="180"/>
      <c r="G40" s="32"/>
      <c r="H40" s="188"/>
      <c r="I40" s="188"/>
    </row>
    <row r="41" spans="1:9" x14ac:dyDescent="0.2">
      <c r="A41" s="35">
        <v>33</v>
      </c>
      <c r="B41" s="81" t="s">
        <v>98</v>
      </c>
      <c r="C41" s="185" t="s">
        <v>38</v>
      </c>
      <c r="D41" s="16"/>
      <c r="E41" s="111"/>
      <c r="F41" s="179"/>
      <c r="G41" s="32"/>
      <c r="H41" s="188"/>
      <c r="I41" s="188"/>
    </row>
    <row r="42" spans="1:9" x14ac:dyDescent="0.2">
      <c r="A42" s="35">
        <v>34</v>
      </c>
      <c r="B42" s="82" t="s">
        <v>99</v>
      </c>
      <c r="C42" s="185" t="s">
        <v>16</v>
      </c>
      <c r="D42" s="17"/>
      <c r="E42" s="113"/>
      <c r="F42" s="181"/>
      <c r="G42" s="32"/>
      <c r="H42" s="188"/>
      <c r="I42" s="188"/>
    </row>
    <row r="43" spans="1:9" x14ac:dyDescent="0.2">
      <c r="A43" s="35">
        <v>35</v>
      </c>
      <c r="B43" s="83" t="s">
        <v>100</v>
      </c>
      <c r="C43" s="185" t="s">
        <v>21</v>
      </c>
      <c r="D43" s="16"/>
      <c r="E43" s="111"/>
      <c r="F43" s="179"/>
      <c r="G43" s="32"/>
      <c r="H43" s="188"/>
      <c r="I43" s="188"/>
    </row>
    <row r="44" spans="1:9" x14ac:dyDescent="0.2">
      <c r="A44" s="35">
        <v>36</v>
      </c>
      <c r="B44" s="82" t="s">
        <v>101</v>
      </c>
      <c r="C44" s="185" t="s">
        <v>25</v>
      </c>
      <c r="D44" s="16"/>
      <c r="E44" s="111"/>
      <c r="F44" s="179"/>
      <c r="G44" s="32"/>
      <c r="H44" s="188"/>
      <c r="I44" s="188"/>
    </row>
    <row r="45" spans="1:9" x14ac:dyDescent="0.2">
      <c r="A45" s="35">
        <v>37</v>
      </c>
      <c r="B45" s="81" t="s">
        <v>102</v>
      </c>
      <c r="C45" s="185" t="s">
        <v>235</v>
      </c>
      <c r="D45" s="15"/>
      <c r="E45" s="112"/>
      <c r="F45" s="180"/>
      <c r="G45" s="32"/>
      <c r="H45" s="188"/>
      <c r="I45" s="188"/>
    </row>
    <row r="46" spans="1:9" x14ac:dyDescent="0.2">
      <c r="A46" s="35">
        <v>38</v>
      </c>
      <c r="B46" s="85" t="s">
        <v>103</v>
      </c>
      <c r="C46" s="191" t="s">
        <v>236</v>
      </c>
      <c r="D46" s="16"/>
      <c r="E46" s="111"/>
      <c r="F46" s="179"/>
      <c r="G46" s="32"/>
      <c r="H46" s="188"/>
      <c r="I46" s="188"/>
    </row>
    <row r="47" spans="1:9" x14ac:dyDescent="0.2">
      <c r="A47" s="35">
        <v>39</v>
      </c>
      <c r="B47" s="81" t="s">
        <v>104</v>
      </c>
      <c r="C47" s="185" t="s">
        <v>237</v>
      </c>
      <c r="D47" s="16"/>
      <c r="E47" s="111"/>
      <c r="F47" s="179"/>
      <c r="G47" s="32"/>
      <c r="H47" s="188"/>
      <c r="I47" s="188"/>
    </row>
    <row r="48" spans="1:9" x14ac:dyDescent="0.2">
      <c r="A48" s="35">
        <v>40</v>
      </c>
      <c r="B48" s="81" t="s">
        <v>105</v>
      </c>
      <c r="C48" s="185" t="s">
        <v>24</v>
      </c>
      <c r="D48" s="20"/>
      <c r="E48" s="116"/>
      <c r="F48" s="184"/>
      <c r="G48" s="32"/>
      <c r="H48" s="188"/>
      <c r="I48" s="188"/>
    </row>
    <row r="49" spans="1:9" x14ac:dyDescent="0.2">
      <c r="A49" s="35">
        <v>41</v>
      </c>
      <c r="B49" s="83" t="s">
        <v>106</v>
      </c>
      <c r="C49" s="185" t="s">
        <v>20</v>
      </c>
      <c r="D49" s="16"/>
      <c r="E49" s="111"/>
      <c r="F49" s="179"/>
      <c r="G49" s="32"/>
      <c r="H49" s="188"/>
      <c r="I49" s="188"/>
    </row>
    <row r="50" spans="1:9" x14ac:dyDescent="0.2">
      <c r="A50" s="35">
        <v>42</v>
      </c>
      <c r="B50" s="82" t="s">
        <v>107</v>
      </c>
      <c r="C50" s="185" t="s">
        <v>108</v>
      </c>
      <c r="D50" s="17"/>
      <c r="E50" s="113"/>
      <c r="F50" s="181"/>
      <c r="G50" s="32"/>
      <c r="H50" s="188"/>
      <c r="I50" s="188"/>
    </row>
    <row r="51" spans="1:9" x14ac:dyDescent="0.2">
      <c r="A51" s="35">
        <v>43</v>
      </c>
      <c r="B51" s="69" t="s">
        <v>109</v>
      </c>
      <c r="C51" s="129" t="s">
        <v>110</v>
      </c>
      <c r="D51" s="15"/>
      <c r="E51" s="112"/>
      <c r="F51" s="180"/>
      <c r="G51" s="32"/>
      <c r="H51" s="188"/>
      <c r="I51" s="188"/>
    </row>
    <row r="52" spans="1:9" x14ac:dyDescent="0.2">
      <c r="A52" s="35">
        <v>44</v>
      </c>
      <c r="B52" s="81" t="s">
        <v>111</v>
      </c>
      <c r="C52" s="185" t="s">
        <v>242</v>
      </c>
      <c r="D52" s="16"/>
      <c r="E52" s="111"/>
      <c r="F52" s="179"/>
      <c r="G52" s="32"/>
      <c r="H52" s="188"/>
      <c r="I52" s="188"/>
    </row>
    <row r="53" spans="1:9" x14ac:dyDescent="0.2">
      <c r="A53" s="35">
        <v>45</v>
      </c>
      <c r="B53" s="81" t="s">
        <v>112</v>
      </c>
      <c r="C53" s="185" t="s">
        <v>2</v>
      </c>
      <c r="D53" s="15"/>
      <c r="E53" s="112"/>
      <c r="F53" s="180"/>
      <c r="G53" s="32"/>
      <c r="H53" s="188"/>
      <c r="I53" s="188"/>
    </row>
    <row r="54" spans="1:9" x14ac:dyDescent="0.2">
      <c r="A54" s="35">
        <v>46</v>
      </c>
      <c r="B54" s="83" t="s">
        <v>113</v>
      </c>
      <c r="C54" s="185" t="s">
        <v>3</v>
      </c>
      <c r="D54" s="16"/>
      <c r="E54" s="111"/>
      <c r="F54" s="179"/>
      <c r="G54" s="32"/>
      <c r="H54" s="188"/>
      <c r="I54" s="188"/>
    </row>
    <row r="55" spans="1:9" x14ac:dyDescent="0.2">
      <c r="A55" s="35">
        <v>47</v>
      </c>
      <c r="B55" s="83" t="s">
        <v>114</v>
      </c>
      <c r="C55" s="185" t="s">
        <v>238</v>
      </c>
      <c r="D55" s="16"/>
      <c r="E55" s="111"/>
      <c r="F55" s="179"/>
      <c r="G55" s="32"/>
      <c r="H55" s="188"/>
      <c r="I55" s="188"/>
    </row>
    <row r="56" spans="1:9" x14ac:dyDescent="0.2">
      <c r="A56" s="35">
        <v>48</v>
      </c>
      <c r="B56" s="82" t="s">
        <v>115</v>
      </c>
      <c r="C56" s="185" t="s">
        <v>0</v>
      </c>
      <c r="D56" s="15"/>
      <c r="E56" s="112"/>
      <c r="F56" s="180"/>
      <c r="G56" s="32"/>
      <c r="H56" s="188"/>
      <c r="I56" s="188"/>
    </row>
    <row r="57" spans="1:9" x14ac:dyDescent="0.2">
      <c r="A57" s="35">
        <v>49</v>
      </c>
      <c r="B57" s="83" t="s">
        <v>116</v>
      </c>
      <c r="C57" s="185" t="s">
        <v>4</v>
      </c>
      <c r="D57" s="15"/>
      <c r="E57" s="112"/>
      <c r="F57" s="180"/>
      <c r="G57" s="32"/>
      <c r="H57" s="188"/>
      <c r="I57" s="188"/>
    </row>
    <row r="58" spans="1:9" x14ac:dyDescent="0.2">
      <c r="A58" s="35">
        <v>50</v>
      </c>
      <c r="B58" s="82" t="s">
        <v>117</v>
      </c>
      <c r="C58" s="185" t="s">
        <v>1</v>
      </c>
      <c r="D58" s="16"/>
      <c r="E58" s="111"/>
      <c r="F58" s="179"/>
      <c r="G58" s="32"/>
      <c r="H58" s="188"/>
      <c r="I58" s="188"/>
    </row>
    <row r="59" spans="1:9" x14ac:dyDescent="0.2">
      <c r="A59" s="35">
        <v>51</v>
      </c>
      <c r="B59" s="83" t="s">
        <v>118</v>
      </c>
      <c r="C59" s="185" t="s">
        <v>239</v>
      </c>
      <c r="D59" s="15"/>
      <c r="E59" s="112"/>
      <c r="F59" s="180"/>
      <c r="G59" s="32"/>
      <c r="H59" s="188"/>
      <c r="I59" s="188"/>
    </row>
    <row r="60" spans="1:9" x14ac:dyDescent="0.2">
      <c r="A60" s="35">
        <v>52</v>
      </c>
      <c r="B60" s="83" t="s">
        <v>119</v>
      </c>
      <c r="C60" s="185" t="s">
        <v>26</v>
      </c>
      <c r="D60" s="16"/>
      <c r="E60" s="111"/>
      <c r="F60" s="179"/>
      <c r="G60" s="32"/>
      <c r="H60" s="188"/>
      <c r="I60" s="188"/>
    </row>
    <row r="61" spans="1:9" x14ac:dyDescent="0.2">
      <c r="A61" s="35">
        <v>53</v>
      </c>
      <c r="B61" s="83" t="s">
        <v>120</v>
      </c>
      <c r="C61" s="185" t="s">
        <v>240</v>
      </c>
      <c r="D61" s="15"/>
      <c r="E61" s="112"/>
      <c r="F61" s="180"/>
      <c r="G61" s="32"/>
      <c r="H61" s="188"/>
      <c r="I61" s="188"/>
    </row>
    <row r="62" spans="1:9" x14ac:dyDescent="0.2">
      <c r="A62" s="35">
        <v>54</v>
      </c>
      <c r="B62" s="83" t="s">
        <v>121</v>
      </c>
      <c r="C62" s="185" t="s">
        <v>122</v>
      </c>
      <c r="D62" s="15"/>
      <c r="E62" s="112"/>
      <c r="F62" s="180"/>
      <c r="G62" s="32"/>
      <c r="H62" s="188"/>
      <c r="I62" s="188"/>
    </row>
    <row r="63" spans="1:9" x14ac:dyDescent="0.2">
      <c r="A63" s="35">
        <v>55</v>
      </c>
      <c r="B63" s="83" t="s">
        <v>244</v>
      </c>
      <c r="C63" s="185" t="s">
        <v>243</v>
      </c>
      <c r="D63" s="15"/>
      <c r="E63" s="112"/>
      <c r="F63" s="180"/>
      <c r="G63" s="32"/>
      <c r="H63" s="188"/>
      <c r="I63" s="188"/>
    </row>
    <row r="64" spans="1:9" x14ac:dyDescent="0.2">
      <c r="A64" s="35">
        <v>56</v>
      </c>
      <c r="B64" s="83" t="s">
        <v>260</v>
      </c>
      <c r="C64" s="185" t="s">
        <v>261</v>
      </c>
      <c r="D64" s="21"/>
      <c r="E64" s="99"/>
      <c r="F64" s="185"/>
      <c r="G64" s="32"/>
      <c r="H64" s="188"/>
      <c r="I64" s="188"/>
    </row>
    <row r="65" spans="1:9" x14ac:dyDescent="0.2">
      <c r="A65" s="35">
        <v>57</v>
      </c>
      <c r="B65" s="83" t="s">
        <v>123</v>
      </c>
      <c r="C65" s="185" t="s">
        <v>53</v>
      </c>
      <c r="D65" s="15"/>
      <c r="E65" s="112"/>
      <c r="F65" s="180"/>
      <c r="G65" s="32"/>
      <c r="H65" s="188"/>
      <c r="I65" s="188"/>
    </row>
    <row r="66" spans="1:9" x14ac:dyDescent="0.2">
      <c r="A66" s="35">
        <v>58</v>
      </c>
      <c r="B66" s="82" t="s">
        <v>124</v>
      </c>
      <c r="C66" s="185" t="s">
        <v>262</v>
      </c>
      <c r="D66" s="15"/>
      <c r="E66" s="112"/>
      <c r="F66" s="180"/>
      <c r="G66" s="32"/>
      <c r="H66" s="188"/>
      <c r="I66" s="188"/>
    </row>
    <row r="67" spans="1:9" x14ac:dyDescent="0.2">
      <c r="A67" s="35">
        <v>59</v>
      </c>
      <c r="B67" s="81" t="s">
        <v>125</v>
      </c>
      <c r="C67" s="185" t="s">
        <v>126</v>
      </c>
      <c r="D67" s="15"/>
      <c r="E67" s="112"/>
      <c r="F67" s="180"/>
      <c r="G67" s="32"/>
      <c r="H67" s="188"/>
      <c r="I67" s="188"/>
    </row>
    <row r="68" spans="1:9" x14ac:dyDescent="0.2">
      <c r="A68" s="35">
        <v>60</v>
      </c>
      <c r="B68" s="82" t="s">
        <v>127</v>
      </c>
      <c r="C68" s="185" t="s">
        <v>263</v>
      </c>
      <c r="D68" s="15"/>
      <c r="E68" s="112"/>
      <c r="F68" s="180"/>
      <c r="G68" s="32"/>
      <c r="H68" s="188"/>
      <c r="I68" s="188"/>
    </row>
    <row r="69" spans="1:9" ht="24" x14ac:dyDescent="0.2">
      <c r="A69" s="35">
        <v>61</v>
      </c>
      <c r="B69" s="83" t="s">
        <v>128</v>
      </c>
      <c r="C69" s="185" t="s">
        <v>248</v>
      </c>
      <c r="D69" s="15"/>
      <c r="E69" s="112"/>
      <c r="F69" s="180"/>
      <c r="G69" s="32"/>
      <c r="H69" s="188"/>
      <c r="I69" s="188"/>
    </row>
    <row r="70" spans="1:9" ht="24" x14ac:dyDescent="0.2">
      <c r="A70" s="35">
        <v>62</v>
      </c>
      <c r="B70" s="81" t="s">
        <v>129</v>
      </c>
      <c r="C70" s="185" t="s">
        <v>264</v>
      </c>
      <c r="D70" s="15"/>
      <c r="E70" s="112"/>
      <c r="F70" s="180"/>
      <c r="G70" s="32"/>
      <c r="H70" s="188"/>
      <c r="I70" s="188"/>
    </row>
    <row r="71" spans="1:9" ht="24" x14ac:dyDescent="0.2">
      <c r="A71" s="35">
        <v>63</v>
      </c>
      <c r="B71" s="81" t="s">
        <v>130</v>
      </c>
      <c r="C71" s="185" t="s">
        <v>265</v>
      </c>
      <c r="D71" s="15"/>
      <c r="E71" s="112"/>
      <c r="F71" s="180"/>
      <c r="G71" s="32"/>
      <c r="H71" s="188"/>
      <c r="I71" s="188"/>
    </row>
    <row r="72" spans="1:9" x14ac:dyDescent="0.2">
      <c r="A72" s="35">
        <v>64</v>
      </c>
      <c r="B72" s="82" t="s">
        <v>131</v>
      </c>
      <c r="C72" s="185" t="s">
        <v>266</v>
      </c>
      <c r="D72" s="15"/>
      <c r="E72" s="112"/>
      <c r="F72" s="180"/>
      <c r="G72" s="32"/>
      <c r="H72" s="188"/>
      <c r="I72" s="188"/>
    </row>
    <row r="73" spans="1:9" x14ac:dyDescent="0.2">
      <c r="A73" s="35">
        <v>65</v>
      </c>
      <c r="B73" s="82" t="s">
        <v>132</v>
      </c>
      <c r="C73" s="185" t="s">
        <v>52</v>
      </c>
      <c r="D73" s="15"/>
      <c r="E73" s="112"/>
      <c r="F73" s="180"/>
      <c r="G73" s="32"/>
      <c r="H73" s="188"/>
      <c r="I73" s="188"/>
    </row>
    <row r="74" spans="1:9" x14ac:dyDescent="0.2">
      <c r="A74" s="35">
        <v>66</v>
      </c>
      <c r="B74" s="82" t="s">
        <v>133</v>
      </c>
      <c r="C74" s="185" t="s">
        <v>267</v>
      </c>
      <c r="D74" s="15"/>
      <c r="E74" s="112"/>
      <c r="F74" s="180"/>
      <c r="G74" s="32"/>
      <c r="H74" s="188"/>
      <c r="I74" s="188"/>
    </row>
    <row r="75" spans="1:9" ht="23.25" customHeight="1" x14ac:dyDescent="0.2">
      <c r="A75" s="35">
        <v>67</v>
      </c>
      <c r="B75" s="82" t="s">
        <v>134</v>
      </c>
      <c r="C75" s="185" t="s">
        <v>268</v>
      </c>
      <c r="D75" s="15"/>
      <c r="E75" s="112"/>
      <c r="F75" s="180"/>
      <c r="G75" s="32"/>
      <c r="H75" s="188"/>
      <c r="I75" s="188"/>
    </row>
    <row r="76" spans="1:9" ht="23.25" customHeight="1" x14ac:dyDescent="0.2">
      <c r="A76" s="35">
        <v>68</v>
      </c>
      <c r="B76" s="81" t="s">
        <v>135</v>
      </c>
      <c r="C76" s="185" t="s">
        <v>269</v>
      </c>
      <c r="D76" s="15"/>
      <c r="E76" s="112"/>
      <c r="F76" s="180"/>
      <c r="G76" s="32"/>
      <c r="H76" s="188"/>
      <c r="I76" s="188"/>
    </row>
    <row r="77" spans="1:9" ht="23.25" customHeight="1" x14ac:dyDescent="0.2">
      <c r="A77" s="35">
        <v>69</v>
      </c>
      <c r="B77" s="82" t="s">
        <v>136</v>
      </c>
      <c r="C77" s="185" t="s">
        <v>270</v>
      </c>
      <c r="D77" s="15"/>
      <c r="E77" s="112"/>
      <c r="F77" s="180"/>
      <c r="G77" s="32"/>
      <c r="H77" s="188"/>
      <c r="I77" s="188"/>
    </row>
    <row r="78" spans="1:9" ht="23.25" customHeight="1" x14ac:dyDescent="0.2">
      <c r="A78" s="35">
        <v>70</v>
      </c>
      <c r="B78" s="82" t="s">
        <v>137</v>
      </c>
      <c r="C78" s="185" t="s">
        <v>271</v>
      </c>
      <c r="D78" s="15"/>
      <c r="E78" s="112"/>
      <c r="F78" s="180"/>
      <c r="G78" s="32"/>
      <c r="H78" s="188"/>
      <c r="I78" s="188"/>
    </row>
    <row r="79" spans="1:9" ht="23.25" customHeight="1" x14ac:dyDescent="0.2">
      <c r="A79" s="35">
        <v>71</v>
      </c>
      <c r="B79" s="81" t="s">
        <v>138</v>
      </c>
      <c r="C79" s="185" t="s">
        <v>272</v>
      </c>
      <c r="D79" s="15"/>
      <c r="E79" s="112"/>
      <c r="F79" s="180"/>
      <c r="G79" s="32"/>
      <c r="H79" s="188"/>
      <c r="I79" s="188"/>
    </row>
    <row r="80" spans="1:9" ht="23.25" customHeight="1" x14ac:dyDescent="0.2">
      <c r="A80" s="35">
        <v>72</v>
      </c>
      <c r="B80" s="81" t="s">
        <v>139</v>
      </c>
      <c r="C80" s="185" t="s">
        <v>273</v>
      </c>
      <c r="D80" s="16"/>
      <c r="E80" s="111"/>
      <c r="F80" s="179"/>
      <c r="G80" s="32"/>
      <c r="H80" s="188"/>
      <c r="I80" s="188"/>
    </row>
    <row r="81" spans="1:9" ht="23.25" customHeight="1" x14ac:dyDescent="0.2">
      <c r="A81" s="35">
        <v>73</v>
      </c>
      <c r="B81" s="81" t="s">
        <v>140</v>
      </c>
      <c r="C81" s="185" t="s">
        <v>274</v>
      </c>
      <c r="D81" s="15"/>
      <c r="E81" s="112"/>
      <c r="F81" s="180"/>
      <c r="G81" s="32"/>
      <c r="H81" s="188"/>
      <c r="I81" s="188"/>
    </row>
    <row r="82" spans="1:9" x14ac:dyDescent="0.2">
      <c r="A82" s="35">
        <v>74</v>
      </c>
      <c r="B82" s="83" t="s">
        <v>141</v>
      </c>
      <c r="C82" s="185" t="s">
        <v>142</v>
      </c>
      <c r="D82" s="15"/>
      <c r="E82" s="112"/>
      <c r="F82" s="180"/>
      <c r="G82" s="32"/>
      <c r="H82" s="188"/>
      <c r="I82" s="188"/>
    </row>
    <row r="83" spans="1:9" x14ac:dyDescent="0.2">
      <c r="A83" s="35">
        <v>75</v>
      </c>
      <c r="B83" s="81" t="s">
        <v>143</v>
      </c>
      <c r="C83" s="185" t="s">
        <v>275</v>
      </c>
      <c r="D83" s="15"/>
      <c r="E83" s="112"/>
      <c r="F83" s="180"/>
      <c r="G83" s="32"/>
      <c r="H83" s="188"/>
      <c r="I83" s="188"/>
    </row>
    <row r="84" spans="1:9" x14ac:dyDescent="0.2">
      <c r="A84" s="35">
        <v>76</v>
      </c>
      <c r="B84" s="83" t="s">
        <v>144</v>
      </c>
      <c r="C84" s="185" t="s">
        <v>35</v>
      </c>
      <c r="D84" s="15"/>
      <c r="E84" s="112"/>
      <c r="F84" s="180"/>
      <c r="G84" s="32"/>
      <c r="H84" s="188"/>
      <c r="I84" s="188"/>
    </row>
    <row r="85" spans="1:9" x14ac:dyDescent="0.2">
      <c r="A85" s="35">
        <v>77</v>
      </c>
      <c r="B85" s="81" t="s">
        <v>145</v>
      </c>
      <c r="C85" s="185" t="s">
        <v>37</v>
      </c>
      <c r="D85" s="15"/>
      <c r="E85" s="112"/>
      <c r="F85" s="180"/>
      <c r="G85" s="32"/>
      <c r="H85" s="188"/>
      <c r="I85" s="188"/>
    </row>
    <row r="86" spans="1:9" x14ac:dyDescent="0.2">
      <c r="A86" s="35">
        <v>78</v>
      </c>
      <c r="B86" s="81" t="s">
        <v>146</v>
      </c>
      <c r="C86" s="185" t="s">
        <v>36</v>
      </c>
      <c r="D86" s="15"/>
      <c r="E86" s="112"/>
      <c r="F86" s="180"/>
      <c r="G86" s="32"/>
      <c r="H86" s="188"/>
      <c r="I86" s="188"/>
    </row>
    <row r="87" spans="1:9" x14ac:dyDescent="0.2">
      <c r="A87" s="35">
        <v>79</v>
      </c>
      <c r="B87" s="81" t="s">
        <v>147</v>
      </c>
      <c r="C87" s="185" t="s">
        <v>51</v>
      </c>
      <c r="D87" s="15"/>
      <c r="E87" s="112"/>
      <c r="F87" s="180"/>
      <c r="G87" s="32"/>
      <c r="H87" s="188"/>
      <c r="I87" s="188"/>
    </row>
    <row r="88" spans="1:9" x14ac:dyDescent="0.2">
      <c r="A88" s="35">
        <v>80</v>
      </c>
      <c r="B88" s="81" t="s">
        <v>148</v>
      </c>
      <c r="C88" s="185" t="s">
        <v>254</v>
      </c>
      <c r="D88" s="15"/>
      <c r="E88" s="112"/>
      <c r="F88" s="180"/>
      <c r="G88" s="32"/>
      <c r="H88" s="188"/>
      <c r="I88" s="188"/>
    </row>
    <row r="89" spans="1:9" x14ac:dyDescent="0.2">
      <c r="A89" s="35">
        <v>81</v>
      </c>
      <c r="B89" s="81" t="s">
        <v>149</v>
      </c>
      <c r="C89" s="99" t="s">
        <v>334</v>
      </c>
      <c r="D89" s="15"/>
      <c r="E89" s="112"/>
      <c r="F89" s="180"/>
      <c r="G89" s="32"/>
      <c r="H89" s="188"/>
      <c r="I89" s="188"/>
    </row>
    <row r="90" spans="1:9" x14ac:dyDescent="0.2">
      <c r="A90" s="35">
        <v>82</v>
      </c>
      <c r="B90" s="82" t="s">
        <v>150</v>
      </c>
      <c r="C90" s="129" t="s">
        <v>291</v>
      </c>
      <c r="D90" s="15"/>
      <c r="E90" s="112"/>
      <c r="F90" s="180"/>
      <c r="G90" s="32"/>
      <c r="H90" s="188"/>
      <c r="I90" s="188"/>
    </row>
    <row r="91" spans="1:9" ht="24" x14ac:dyDescent="0.2">
      <c r="A91" s="346">
        <v>83</v>
      </c>
      <c r="B91" s="328" t="s">
        <v>151</v>
      </c>
      <c r="C91" s="168" t="s">
        <v>276</v>
      </c>
      <c r="D91" s="15"/>
      <c r="E91" s="112"/>
      <c r="F91" s="180"/>
      <c r="G91" s="32"/>
      <c r="H91" s="188"/>
      <c r="I91" s="188"/>
    </row>
    <row r="92" spans="1:9" ht="36" x14ac:dyDescent="0.2">
      <c r="A92" s="346"/>
      <c r="B92" s="328"/>
      <c r="C92" s="99" t="s">
        <v>330</v>
      </c>
      <c r="D92" s="15"/>
      <c r="E92" s="112"/>
      <c r="F92" s="180"/>
      <c r="G92" s="32"/>
      <c r="H92" s="188"/>
      <c r="I92" s="188"/>
    </row>
    <row r="93" spans="1:9" ht="24" x14ac:dyDescent="0.2">
      <c r="A93" s="346"/>
      <c r="B93" s="328"/>
      <c r="C93" s="99" t="s">
        <v>277</v>
      </c>
      <c r="D93" s="15"/>
      <c r="E93" s="112"/>
      <c r="F93" s="180"/>
      <c r="G93" s="32"/>
      <c r="H93" s="188"/>
      <c r="I93" s="188"/>
    </row>
    <row r="94" spans="1:9" ht="36" x14ac:dyDescent="0.2">
      <c r="A94" s="346"/>
      <c r="B94" s="328"/>
      <c r="C94" s="217" t="s">
        <v>331</v>
      </c>
      <c r="D94" s="15"/>
      <c r="E94" s="112"/>
      <c r="F94" s="180"/>
      <c r="G94" s="32"/>
      <c r="H94" s="188"/>
      <c r="I94" s="188"/>
    </row>
    <row r="95" spans="1:9" ht="24" x14ac:dyDescent="0.2">
      <c r="A95" s="35">
        <v>84</v>
      </c>
      <c r="B95" s="82" t="s">
        <v>152</v>
      </c>
      <c r="C95" s="129" t="s">
        <v>50</v>
      </c>
      <c r="D95" s="15"/>
      <c r="E95" s="112"/>
      <c r="F95" s="180"/>
      <c r="G95" s="32"/>
      <c r="H95" s="188"/>
      <c r="I95" s="188"/>
    </row>
    <row r="96" spans="1:9" x14ac:dyDescent="0.2">
      <c r="A96" s="35">
        <v>85</v>
      </c>
      <c r="B96" s="82" t="s">
        <v>153</v>
      </c>
      <c r="C96" s="129" t="s">
        <v>154</v>
      </c>
      <c r="D96" s="15"/>
      <c r="E96" s="112"/>
      <c r="F96" s="180"/>
      <c r="G96" s="32"/>
      <c r="H96" s="188"/>
      <c r="I96" s="188"/>
    </row>
    <row r="97" spans="1:9" x14ac:dyDescent="0.2">
      <c r="A97" s="35">
        <v>86</v>
      </c>
      <c r="B97" s="83" t="s">
        <v>155</v>
      </c>
      <c r="C97" s="129" t="s">
        <v>156</v>
      </c>
      <c r="D97" s="15"/>
      <c r="E97" s="112"/>
      <c r="F97" s="180"/>
      <c r="G97" s="32"/>
      <c r="H97" s="188"/>
      <c r="I97" s="188"/>
    </row>
    <row r="98" spans="1:9" x14ac:dyDescent="0.2">
      <c r="A98" s="35">
        <v>87</v>
      </c>
      <c r="B98" s="82" t="s">
        <v>157</v>
      </c>
      <c r="C98" s="185" t="s">
        <v>28</v>
      </c>
      <c r="D98" s="17"/>
      <c r="E98" s="113"/>
      <c r="F98" s="181"/>
      <c r="G98" s="32"/>
      <c r="H98" s="188"/>
      <c r="I98" s="188"/>
    </row>
    <row r="99" spans="1:9" x14ac:dyDescent="0.2">
      <c r="A99" s="35">
        <v>88</v>
      </c>
      <c r="B99" s="83" t="s">
        <v>158</v>
      </c>
      <c r="C99" s="185" t="s">
        <v>12</v>
      </c>
      <c r="D99" s="15"/>
      <c r="E99" s="112"/>
      <c r="F99" s="180"/>
      <c r="G99" s="32"/>
      <c r="H99" s="188"/>
      <c r="I99" s="188"/>
    </row>
    <row r="100" spans="1:9" x14ac:dyDescent="0.2">
      <c r="A100" s="35">
        <v>89</v>
      </c>
      <c r="B100" s="83" t="s">
        <v>159</v>
      </c>
      <c r="C100" s="185" t="s">
        <v>27</v>
      </c>
      <c r="D100" s="15"/>
      <c r="E100" s="112"/>
      <c r="F100" s="180"/>
      <c r="G100" s="32"/>
      <c r="H100" s="188"/>
      <c r="I100" s="188"/>
    </row>
    <row r="101" spans="1:9" x14ac:dyDescent="0.2">
      <c r="A101" s="35">
        <v>90</v>
      </c>
      <c r="B101" s="82" t="s">
        <v>160</v>
      </c>
      <c r="C101" s="185" t="s">
        <v>44</v>
      </c>
      <c r="D101" s="17"/>
      <c r="E101" s="113"/>
      <c r="F101" s="181"/>
      <c r="G101" s="32"/>
      <c r="H101" s="188"/>
      <c r="I101" s="188"/>
    </row>
    <row r="102" spans="1:9" x14ac:dyDescent="0.2">
      <c r="A102" s="35">
        <v>91</v>
      </c>
      <c r="B102" s="82" t="s">
        <v>161</v>
      </c>
      <c r="C102" s="185" t="s">
        <v>33</v>
      </c>
      <c r="D102" s="15"/>
      <c r="E102" s="112"/>
      <c r="F102" s="180"/>
      <c r="G102" s="32"/>
      <c r="H102" s="188"/>
      <c r="I102" s="188"/>
    </row>
    <row r="103" spans="1:9" x14ac:dyDescent="0.2">
      <c r="A103" s="35">
        <v>92</v>
      </c>
      <c r="B103" s="81" t="s">
        <v>162</v>
      </c>
      <c r="C103" s="185" t="s">
        <v>29</v>
      </c>
      <c r="D103" s="17"/>
      <c r="E103" s="113"/>
      <c r="F103" s="181"/>
      <c r="G103" s="32"/>
      <c r="H103" s="188"/>
      <c r="I103" s="188"/>
    </row>
    <row r="104" spans="1:9" x14ac:dyDescent="0.2">
      <c r="A104" s="35">
        <v>93</v>
      </c>
      <c r="B104" s="81" t="s">
        <v>163</v>
      </c>
      <c r="C104" s="185" t="s">
        <v>30</v>
      </c>
      <c r="D104" s="15"/>
      <c r="E104" s="112"/>
      <c r="F104" s="180"/>
      <c r="G104" s="32"/>
      <c r="H104" s="188"/>
      <c r="I104" s="188"/>
    </row>
    <row r="105" spans="1:9" x14ac:dyDescent="0.2">
      <c r="A105" s="35">
        <v>94</v>
      </c>
      <c r="B105" s="83" t="s">
        <v>164</v>
      </c>
      <c r="C105" s="185" t="s">
        <v>14</v>
      </c>
      <c r="D105" s="15"/>
      <c r="E105" s="112"/>
      <c r="F105" s="180"/>
      <c r="G105" s="32"/>
      <c r="H105" s="188"/>
      <c r="I105" s="188"/>
    </row>
    <row r="106" spans="1:9" x14ac:dyDescent="0.2">
      <c r="A106" s="35">
        <v>95</v>
      </c>
      <c r="B106" s="81" t="s">
        <v>165</v>
      </c>
      <c r="C106" s="185" t="s">
        <v>31</v>
      </c>
      <c r="D106" s="16"/>
      <c r="E106" s="111"/>
      <c r="F106" s="179"/>
      <c r="G106" s="32"/>
      <c r="H106" s="188"/>
      <c r="I106" s="188"/>
    </row>
    <row r="107" spans="1:9" x14ac:dyDescent="0.2">
      <c r="A107" s="35">
        <v>96</v>
      </c>
      <c r="B107" s="81" t="s">
        <v>166</v>
      </c>
      <c r="C107" s="185" t="s">
        <v>15</v>
      </c>
      <c r="D107" s="17"/>
      <c r="E107" s="113"/>
      <c r="F107" s="181"/>
      <c r="G107" s="32"/>
      <c r="H107" s="188"/>
      <c r="I107" s="188"/>
    </row>
    <row r="108" spans="1:9" x14ac:dyDescent="0.2">
      <c r="A108" s="35">
        <v>97</v>
      </c>
      <c r="B108" s="68" t="s">
        <v>167</v>
      </c>
      <c r="C108" s="129" t="s">
        <v>13</v>
      </c>
      <c r="D108" s="15"/>
      <c r="E108" s="112"/>
      <c r="F108" s="180"/>
      <c r="G108" s="32"/>
      <c r="H108" s="188"/>
      <c r="I108" s="188"/>
    </row>
    <row r="109" spans="1:9" x14ac:dyDescent="0.2">
      <c r="A109" s="35">
        <v>98</v>
      </c>
      <c r="B109" s="83" t="s">
        <v>168</v>
      </c>
      <c r="C109" s="185" t="s">
        <v>32</v>
      </c>
      <c r="D109" s="16"/>
      <c r="E109" s="111"/>
      <c r="F109" s="179"/>
      <c r="G109" s="32"/>
      <c r="H109" s="188"/>
      <c r="I109" s="188"/>
    </row>
    <row r="110" spans="1:9" x14ac:dyDescent="0.2">
      <c r="A110" s="35">
        <v>99</v>
      </c>
      <c r="B110" s="83" t="s">
        <v>169</v>
      </c>
      <c r="C110" s="185" t="s">
        <v>54</v>
      </c>
      <c r="D110" s="15"/>
      <c r="E110" s="112"/>
      <c r="F110" s="180"/>
      <c r="G110" s="32"/>
      <c r="H110" s="188"/>
      <c r="I110" s="188"/>
    </row>
    <row r="111" spans="1:9" x14ac:dyDescent="0.2">
      <c r="A111" s="35">
        <v>100</v>
      </c>
      <c r="B111" s="81" t="s">
        <v>170</v>
      </c>
      <c r="C111" s="185" t="s">
        <v>34</v>
      </c>
      <c r="D111" s="15"/>
      <c r="E111" s="112"/>
      <c r="F111" s="180"/>
      <c r="G111" s="32"/>
      <c r="H111" s="188"/>
      <c r="I111" s="188"/>
    </row>
    <row r="112" spans="1:9" x14ac:dyDescent="0.2">
      <c r="A112" s="35">
        <v>101</v>
      </c>
      <c r="B112" s="82" t="s">
        <v>171</v>
      </c>
      <c r="C112" s="185" t="s">
        <v>241</v>
      </c>
      <c r="D112" s="17"/>
      <c r="E112" s="113"/>
      <c r="F112" s="181"/>
      <c r="G112" s="32"/>
      <c r="H112" s="188"/>
      <c r="I112" s="188"/>
    </row>
    <row r="113" spans="1:9" x14ac:dyDescent="0.2">
      <c r="A113" s="35">
        <v>102</v>
      </c>
      <c r="B113" s="81" t="s">
        <v>172</v>
      </c>
      <c r="C113" s="185" t="s">
        <v>173</v>
      </c>
      <c r="D113" s="16"/>
      <c r="E113" s="111"/>
      <c r="F113" s="179"/>
      <c r="G113" s="32"/>
      <c r="H113" s="188"/>
      <c r="I113" s="188"/>
    </row>
    <row r="114" spans="1:9" x14ac:dyDescent="0.2">
      <c r="A114" s="35">
        <v>103</v>
      </c>
      <c r="B114" s="81" t="s">
        <v>174</v>
      </c>
      <c r="C114" s="185" t="s">
        <v>175</v>
      </c>
      <c r="D114" s="16"/>
      <c r="E114" s="111"/>
      <c r="F114" s="179"/>
      <c r="G114" s="32"/>
      <c r="H114" s="188"/>
      <c r="I114" s="188"/>
    </row>
    <row r="115" spans="1:9" x14ac:dyDescent="0.2">
      <c r="A115" s="35">
        <v>104</v>
      </c>
      <c r="B115" s="83" t="s">
        <v>176</v>
      </c>
      <c r="C115" s="185" t="s">
        <v>177</v>
      </c>
      <c r="D115" s="16"/>
      <c r="E115" s="111"/>
      <c r="F115" s="179"/>
      <c r="G115" s="32"/>
      <c r="H115" s="188"/>
      <c r="I115" s="188"/>
    </row>
    <row r="116" spans="1:9" x14ac:dyDescent="0.2">
      <c r="A116" s="35">
        <v>105</v>
      </c>
      <c r="B116" s="83" t="s">
        <v>178</v>
      </c>
      <c r="C116" s="185" t="s">
        <v>179</v>
      </c>
      <c r="D116" s="15"/>
      <c r="E116" s="112"/>
      <c r="F116" s="180"/>
      <c r="G116" s="32"/>
      <c r="H116" s="188"/>
      <c r="I116" s="188"/>
    </row>
    <row r="117" spans="1:9" x14ac:dyDescent="0.2">
      <c r="A117" s="35">
        <v>106</v>
      </c>
      <c r="B117" s="83" t="s">
        <v>180</v>
      </c>
      <c r="C117" s="185" t="s">
        <v>181</v>
      </c>
      <c r="D117" s="17"/>
      <c r="E117" s="113"/>
      <c r="F117" s="181"/>
      <c r="G117" s="32"/>
      <c r="H117" s="188"/>
      <c r="I117" s="188"/>
    </row>
    <row r="118" spans="1:9" x14ac:dyDescent="0.2">
      <c r="A118" s="35">
        <v>107</v>
      </c>
      <c r="B118" s="83" t="s">
        <v>182</v>
      </c>
      <c r="C118" s="185" t="s">
        <v>183</v>
      </c>
      <c r="D118" s="16"/>
      <c r="E118" s="111"/>
      <c r="F118" s="179"/>
      <c r="G118" s="32"/>
      <c r="H118" s="188"/>
      <c r="I118" s="188"/>
    </row>
    <row r="119" spans="1:9" x14ac:dyDescent="0.2">
      <c r="A119" s="35">
        <v>108</v>
      </c>
      <c r="B119" s="83" t="s">
        <v>184</v>
      </c>
      <c r="C119" s="185" t="s">
        <v>185</v>
      </c>
      <c r="D119" s="16"/>
      <c r="E119" s="111"/>
      <c r="F119" s="179"/>
      <c r="G119" s="32"/>
      <c r="H119" s="188"/>
      <c r="I119" s="188"/>
    </row>
    <row r="120" spans="1:9" x14ac:dyDescent="0.2">
      <c r="A120" s="35">
        <v>109</v>
      </c>
      <c r="B120" s="83" t="s">
        <v>186</v>
      </c>
      <c r="C120" s="185" t="s">
        <v>187</v>
      </c>
      <c r="D120" s="15"/>
      <c r="E120" s="112"/>
      <c r="F120" s="180"/>
      <c r="G120" s="32"/>
      <c r="H120" s="188"/>
      <c r="I120" s="188"/>
    </row>
    <row r="121" spans="1:9" x14ac:dyDescent="0.2">
      <c r="A121" s="35">
        <v>110</v>
      </c>
      <c r="B121" s="86" t="s">
        <v>188</v>
      </c>
      <c r="C121" s="191" t="s">
        <v>189</v>
      </c>
      <c r="D121" s="15"/>
      <c r="E121" s="112"/>
      <c r="F121" s="180"/>
      <c r="G121" s="32"/>
      <c r="H121" s="188"/>
      <c r="I121" s="188"/>
    </row>
    <row r="122" spans="1:9" x14ac:dyDescent="0.2">
      <c r="A122" s="35">
        <v>111</v>
      </c>
      <c r="B122" s="86" t="s">
        <v>278</v>
      </c>
      <c r="C122" s="191" t="s">
        <v>250</v>
      </c>
      <c r="D122" s="16"/>
      <c r="E122" s="111"/>
      <c r="F122" s="179"/>
      <c r="G122" s="32"/>
      <c r="H122" s="188"/>
      <c r="I122" s="188"/>
    </row>
    <row r="123" spans="1:9" x14ac:dyDescent="0.2">
      <c r="A123" s="35">
        <v>112</v>
      </c>
      <c r="B123" s="82" t="s">
        <v>190</v>
      </c>
      <c r="C123" s="185" t="s">
        <v>191</v>
      </c>
      <c r="D123" s="16"/>
      <c r="E123" s="111"/>
      <c r="F123" s="179"/>
      <c r="G123" s="32"/>
      <c r="H123" s="188"/>
      <c r="I123" s="188"/>
    </row>
    <row r="124" spans="1:9" x14ac:dyDescent="0.2">
      <c r="A124" s="35">
        <v>113</v>
      </c>
      <c r="B124" s="83" t="s">
        <v>192</v>
      </c>
      <c r="C124" s="185" t="s">
        <v>193</v>
      </c>
      <c r="D124" s="15"/>
      <c r="E124" s="112"/>
      <c r="F124" s="180"/>
      <c r="G124" s="32"/>
      <c r="H124" s="188"/>
      <c r="I124" s="188"/>
    </row>
    <row r="125" spans="1:9" x14ac:dyDescent="0.2">
      <c r="A125" s="35">
        <v>114</v>
      </c>
      <c r="B125" s="81" t="s">
        <v>194</v>
      </c>
      <c r="C125" s="192" t="s">
        <v>195</v>
      </c>
      <c r="D125" s="16"/>
      <c r="E125" s="111"/>
      <c r="F125" s="179"/>
      <c r="G125" s="32"/>
      <c r="H125" s="188"/>
      <c r="I125" s="188"/>
    </row>
    <row r="126" spans="1:9" x14ac:dyDescent="0.2">
      <c r="A126" s="35">
        <v>115</v>
      </c>
      <c r="B126" s="83" t="s">
        <v>196</v>
      </c>
      <c r="C126" s="185" t="s">
        <v>294</v>
      </c>
      <c r="D126" s="15"/>
      <c r="E126" s="112"/>
      <c r="F126" s="180"/>
      <c r="G126" s="32"/>
      <c r="H126" s="188"/>
      <c r="I126" s="188"/>
    </row>
    <row r="127" spans="1:9" x14ac:dyDescent="0.2">
      <c r="A127" s="35">
        <v>116</v>
      </c>
      <c r="B127" s="82" t="s">
        <v>197</v>
      </c>
      <c r="C127" s="185" t="s">
        <v>279</v>
      </c>
      <c r="D127" s="15"/>
      <c r="E127" s="112"/>
      <c r="F127" s="180"/>
      <c r="G127" s="32"/>
      <c r="H127" s="188"/>
      <c r="I127" s="188"/>
    </row>
    <row r="128" spans="1:9" x14ac:dyDescent="0.2">
      <c r="A128" s="35">
        <v>117</v>
      </c>
      <c r="B128" s="82" t="s">
        <v>198</v>
      </c>
      <c r="C128" s="185" t="s">
        <v>199</v>
      </c>
      <c r="D128" s="15"/>
      <c r="E128" s="112"/>
      <c r="F128" s="180"/>
      <c r="G128" s="177"/>
      <c r="H128" s="188"/>
      <c r="I128" s="189"/>
    </row>
    <row r="129" spans="1:9" x14ac:dyDescent="0.2">
      <c r="A129" s="35">
        <v>118</v>
      </c>
      <c r="B129" s="82" t="s">
        <v>200</v>
      </c>
      <c r="C129" s="185" t="s">
        <v>201</v>
      </c>
      <c r="D129" s="15"/>
      <c r="E129" s="112"/>
      <c r="F129" s="180"/>
      <c r="G129" s="177"/>
      <c r="H129" s="188"/>
      <c r="I129" s="189"/>
    </row>
    <row r="130" spans="1:9" x14ac:dyDescent="0.2">
      <c r="A130" s="35">
        <v>119</v>
      </c>
      <c r="B130" s="81" t="s">
        <v>202</v>
      </c>
      <c r="C130" s="185" t="s">
        <v>203</v>
      </c>
      <c r="D130" s="15"/>
      <c r="E130" s="112"/>
      <c r="F130" s="180"/>
      <c r="G130" s="32"/>
      <c r="H130" s="188"/>
      <c r="I130" s="188"/>
    </row>
    <row r="131" spans="1:9" x14ac:dyDescent="0.2">
      <c r="A131" s="35">
        <v>120</v>
      </c>
      <c r="B131" s="82" t="s">
        <v>204</v>
      </c>
      <c r="C131" s="185" t="s">
        <v>205</v>
      </c>
      <c r="D131" s="22"/>
      <c r="E131" s="117"/>
      <c r="F131" s="186"/>
      <c r="G131" s="32"/>
      <c r="H131" s="188"/>
      <c r="I131" s="188"/>
    </row>
    <row r="132" spans="1:9" x14ac:dyDescent="0.2">
      <c r="A132" s="35">
        <v>121</v>
      </c>
      <c r="B132" s="83" t="s">
        <v>206</v>
      </c>
      <c r="C132" s="185" t="s">
        <v>207</v>
      </c>
      <c r="D132" s="16"/>
      <c r="E132" s="111"/>
      <c r="F132" s="179"/>
      <c r="G132" s="32"/>
      <c r="H132" s="188"/>
      <c r="I132" s="188"/>
    </row>
    <row r="133" spans="1:9" x14ac:dyDescent="0.2">
      <c r="A133" s="35">
        <v>122</v>
      </c>
      <c r="B133" s="83" t="s">
        <v>208</v>
      </c>
      <c r="C133" s="185" t="s">
        <v>209</v>
      </c>
      <c r="D133" s="15"/>
      <c r="E133" s="112"/>
      <c r="F133" s="180"/>
      <c r="G133" s="32"/>
      <c r="H133" s="188"/>
      <c r="I133" s="188"/>
    </row>
    <row r="134" spans="1:9" x14ac:dyDescent="0.2">
      <c r="A134" s="35">
        <v>123</v>
      </c>
      <c r="B134" s="83" t="s">
        <v>210</v>
      </c>
      <c r="C134" s="185" t="s">
        <v>247</v>
      </c>
      <c r="D134" s="15"/>
      <c r="E134" s="112"/>
      <c r="F134" s="180"/>
      <c r="G134" s="32"/>
      <c r="H134" s="188"/>
      <c r="I134" s="188"/>
    </row>
    <row r="135" spans="1:9" x14ac:dyDescent="0.2">
      <c r="A135" s="35">
        <v>124</v>
      </c>
      <c r="B135" s="83" t="s">
        <v>211</v>
      </c>
      <c r="C135" s="185" t="s">
        <v>212</v>
      </c>
      <c r="D135" s="15"/>
      <c r="E135" s="112"/>
      <c r="F135" s="180"/>
      <c r="G135" s="32"/>
      <c r="H135" s="188"/>
      <c r="I135" s="188"/>
    </row>
    <row r="136" spans="1:9" x14ac:dyDescent="0.2">
      <c r="A136" s="35">
        <v>125</v>
      </c>
      <c r="B136" s="83" t="s">
        <v>213</v>
      </c>
      <c r="C136" s="185" t="s">
        <v>41</v>
      </c>
      <c r="D136" s="15"/>
      <c r="E136" s="112"/>
      <c r="F136" s="180"/>
      <c r="G136" s="32"/>
      <c r="H136" s="188"/>
      <c r="I136" s="188"/>
    </row>
    <row r="137" spans="1:9" x14ac:dyDescent="0.2">
      <c r="A137" s="35">
        <v>126</v>
      </c>
      <c r="B137" s="81" t="s">
        <v>214</v>
      </c>
      <c r="C137" s="185" t="s">
        <v>47</v>
      </c>
      <c r="D137" s="15"/>
      <c r="E137" s="112"/>
      <c r="F137" s="180"/>
      <c r="G137" s="32"/>
      <c r="H137" s="188"/>
      <c r="I137" s="188"/>
    </row>
    <row r="138" spans="1:9" x14ac:dyDescent="0.2">
      <c r="A138" s="35">
        <v>127</v>
      </c>
      <c r="B138" s="81" t="s">
        <v>215</v>
      </c>
      <c r="C138" s="185" t="s">
        <v>251</v>
      </c>
      <c r="D138" s="15"/>
      <c r="E138" s="112"/>
      <c r="F138" s="180"/>
      <c r="G138" s="32"/>
      <c r="H138" s="188"/>
      <c r="I138" s="188"/>
    </row>
    <row r="139" spans="1:9" x14ac:dyDescent="0.2">
      <c r="A139" s="35">
        <v>128</v>
      </c>
      <c r="B139" s="81" t="s">
        <v>216</v>
      </c>
      <c r="C139" s="185" t="s">
        <v>49</v>
      </c>
      <c r="D139" s="16"/>
      <c r="E139" s="111"/>
      <c r="F139" s="179"/>
      <c r="G139" s="32"/>
      <c r="H139" s="188"/>
      <c r="I139" s="188"/>
    </row>
    <row r="140" spans="1:9" x14ac:dyDescent="0.2">
      <c r="A140" s="35">
        <v>129</v>
      </c>
      <c r="B140" s="83" t="s">
        <v>217</v>
      </c>
      <c r="C140" s="185" t="s">
        <v>48</v>
      </c>
      <c r="D140" s="16"/>
      <c r="E140" s="111"/>
      <c r="F140" s="179"/>
      <c r="G140" s="32"/>
      <c r="H140" s="188"/>
      <c r="I140" s="188"/>
    </row>
    <row r="141" spans="1:9" x14ac:dyDescent="0.2">
      <c r="A141" s="35">
        <v>130</v>
      </c>
      <c r="B141" s="83" t="s">
        <v>218</v>
      </c>
      <c r="C141" s="185" t="s">
        <v>219</v>
      </c>
      <c r="D141" s="15"/>
      <c r="E141" s="112"/>
      <c r="F141" s="180"/>
      <c r="G141" s="32"/>
      <c r="H141" s="188"/>
      <c r="I141" s="188"/>
    </row>
    <row r="142" spans="1:9" x14ac:dyDescent="0.2">
      <c r="A142" s="35">
        <v>131</v>
      </c>
      <c r="B142" s="83" t="s">
        <v>220</v>
      </c>
      <c r="C142" s="185" t="s">
        <v>42</v>
      </c>
      <c r="D142" s="15"/>
      <c r="E142" s="112"/>
      <c r="F142" s="180"/>
      <c r="G142" s="32"/>
      <c r="H142" s="188"/>
      <c r="I142" s="188"/>
    </row>
    <row r="143" spans="1:9" x14ac:dyDescent="0.2">
      <c r="A143" s="35">
        <v>132</v>
      </c>
      <c r="B143" s="81" t="s">
        <v>221</v>
      </c>
      <c r="C143" s="185" t="s">
        <v>249</v>
      </c>
      <c r="D143" s="15"/>
      <c r="E143" s="112"/>
      <c r="F143" s="180"/>
      <c r="G143" s="32"/>
      <c r="H143" s="188"/>
      <c r="I143" s="188"/>
    </row>
    <row r="144" spans="1:9" x14ac:dyDescent="0.2">
      <c r="A144" s="35">
        <v>133</v>
      </c>
      <c r="B144" s="82" t="s">
        <v>222</v>
      </c>
      <c r="C144" s="185" t="s">
        <v>223</v>
      </c>
      <c r="D144" s="15"/>
      <c r="E144" s="112"/>
      <c r="F144" s="180"/>
      <c r="G144" s="32"/>
      <c r="H144" s="188"/>
      <c r="I144" s="188"/>
    </row>
    <row r="145" spans="1:9" x14ac:dyDescent="0.2">
      <c r="A145" s="35">
        <v>134</v>
      </c>
      <c r="B145" s="83" t="s">
        <v>224</v>
      </c>
      <c r="C145" s="185" t="s">
        <v>225</v>
      </c>
      <c r="D145" s="15"/>
      <c r="E145" s="112"/>
      <c r="F145" s="180"/>
      <c r="G145" s="32"/>
      <c r="H145" s="188"/>
      <c r="I145" s="188"/>
    </row>
    <row r="146" spans="1:9" x14ac:dyDescent="0.2">
      <c r="A146" s="35">
        <v>135</v>
      </c>
      <c r="B146" s="81" t="s">
        <v>226</v>
      </c>
      <c r="C146" s="185" t="s">
        <v>227</v>
      </c>
      <c r="D146" s="15"/>
      <c r="E146" s="112"/>
      <c r="F146" s="180"/>
      <c r="G146" s="32"/>
      <c r="H146" s="188"/>
      <c r="I146" s="188"/>
    </row>
    <row r="147" spans="1:9" x14ac:dyDescent="0.2">
      <c r="A147" s="35">
        <v>136</v>
      </c>
      <c r="B147" s="83" t="s">
        <v>228</v>
      </c>
      <c r="C147" s="185" t="s">
        <v>229</v>
      </c>
      <c r="D147" s="16"/>
      <c r="E147" s="111"/>
      <c r="F147" s="179"/>
      <c r="G147" s="32"/>
      <c r="H147" s="188">
        <v>75396000</v>
      </c>
      <c r="I147" s="189">
        <v>75396000</v>
      </c>
    </row>
    <row r="148" spans="1:9" x14ac:dyDescent="0.2">
      <c r="A148" s="35">
        <v>137</v>
      </c>
      <c r="B148" s="70" t="s">
        <v>282</v>
      </c>
      <c r="C148" s="147" t="s">
        <v>283</v>
      </c>
      <c r="D148" s="15"/>
      <c r="E148" s="112"/>
      <c r="F148" s="180"/>
      <c r="G148" s="32"/>
      <c r="H148" s="188"/>
      <c r="I148" s="188"/>
    </row>
    <row r="149" spans="1:9" x14ac:dyDescent="0.2">
      <c r="A149" s="35">
        <v>138</v>
      </c>
      <c r="B149" s="71" t="s">
        <v>284</v>
      </c>
      <c r="C149" s="130" t="s">
        <v>285</v>
      </c>
      <c r="D149" s="23"/>
      <c r="E149" s="74"/>
      <c r="F149" s="147"/>
      <c r="G149" s="32"/>
      <c r="H149" s="188"/>
      <c r="I149" s="188"/>
    </row>
    <row r="150" spans="1:9" x14ac:dyDescent="0.2">
      <c r="A150" s="35">
        <v>139</v>
      </c>
      <c r="B150" s="70" t="s">
        <v>286</v>
      </c>
      <c r="C150" s="147" t="s">
        <v>287</v>
      </c>
      <c r="D150" s="24"/>
      <c r="E150" s="75"/>
      <c r="F150" s="130"/>
      <c r="G150" s="32"/>
      <c r="H150" s="188"/>
      <c r="I150" s="188"/>
    </row>
    <row r="151" spans="1:9" ht="12.75" thickBot="1" x14ac:dyDescent="0.25">
      <c r="A151" s="36">
        <v>140</v>
      </c>
      <c r="B151" s="37" t="s">
        <v>292</v>
      </c>
      <c r="C151" s="51" t="s">
        <v>293</v>
      </c>
      <c r="D151" s="25"/>
      <c r="E151" s="26"/>
      <c r="F151" s="27"/>
      <c r="G151" s="34"/>
      <c r="H151" s="46"/>
      <c r="I151" s="46"/>
    </row>
  </sheetData>
  <mergeCells count="15">
    <mergeCell ref="B91:B94"/>
    <mergeCell ref="A6:C6"/>
    <mergeCell ref="A8:C8"/>
    <mergeCell ref="A1:I1"/>
    <mergeCell ref="A3:A5"/>
    <mergeCell ref="B3:B5"/>
    <mergeCell ref="C3:C5"/>
    <mergeCell ref="A91:A94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51"/>
  <sheetViews>
    <sheetView zoomScale="90" zoomScaleNormal="90" workbookViewId="0">
      <pane xSplit="3" ySplit="8" topLeftCell="D128" activePane="bottomRight" state="frozen"/>
      <selection activeCell="C173" sqref="C173"/>
      <selection pane="topRight" activeCell="C173" sqref="C173"/>
      <selection pane="bottomLeft" activeCell="C173" sqref="C173"/>
      <selection pane="bottomRight" activeCell="K146" sqref="K146"/>
    </sheetView>
  </sheetViews>
  <sheetFormatPr defaultRowHeight="12" x14ac:dyDescent="0.2"/>
  <cols>
    <col min="1" max="1" width="6.28515625" style="1" customWidth="1"/>
    <col min="2" max="2" width="8.140625" style="1" customWidth="1"/>
    <col min="3" max="3" width="35.85546875" style="38" customWidth="1"/>
    <col min="4" max="4" width="15" style="40" customWidth="1"/>
    <col min="5" max="5" width="14" style="40" customWidth="1"/>
    <col min="6" max="6" width="13.7109375" style="123" customWidth="1"/>
    <col min="7" max="7" width="12.7109375" style="40" customWidth="1"/>
    <col min="8" max="8" width="12.85546875" style="40" customWidth="1"/>
    <col min="9" max="9" width="14" style="123" customWidth="1"/>
    <col min="10" max="10" width="13.140625" style="39" customWidth="1"/>
    <col min="11" max="16384" width="9.140625" style="1"/>
  </cols>
  <sheetData>
    <row r="2" spans="1:9" ht="15" x14ac:dyDescent="0.2">
      <c r="A2" s="370" t="s">
        <v>280</v>
      </c>
      <c r="B2" s="371"/>
      <c r="C2" s="371"/>
      <c r="D2" s="372"/>
      <c r="E2" s="372"/>
      <c r="F2" s="372"/>
      <c r="G2" s="372"/>
      <c r="H2" s="372"/>
      <c r="I2" s="372"/>
    </row>
    <row r="3" spans="1:9" ht="12.75" thickBot="1" x14ac:dyDescent="0.25"/>
    <row r="4" spans="1:9" ht="15.75" customHeight="1" x14ac:dyDescent="0.2">
      <c r="A4" s="337" t="s">
        <v>45</v>
      </c>
      <c r="B4" s="340" t="s">
        <v>295</v>
      </c>
      <c r="C4" s="343" t="s">
        <v>46</v>
      </c>
      <c r="D4" s="347" t="s">
        <v>290</v>
      </c>
      <c r="E4" s="348"/>
      <c r="F4" s="349"/>
      <c r="G4" s="365" t="s">
        <v>319</v>
      </c>
      <c r="H4" s="367" t="s">
        <v>318</v>
      </c>
      <c r="I4" s="369" t="s">
        <v>329</v>
      </c>
    </row>
    <row r="5" spans="1:9" ht="54.75" customHeight="1" thickBot="1" x14ac:dyDescent="0.25">
      <c r="A5" s="339"/>
      <c r="B5" s="342"/>
      <c r="C5" s="345"/>
      <c r="D5" s="7" t="s">
        <v>316</v>
      </c>
      <c r="E5" s="8" t="s">
        <v>253</v>
      </c>
      <c r="F5" s="9" t="s">
        <v>257</v>
      </c>
      <c r="G5" s="366"/>
      <c r="H5" s="368"/>
      <c r="I5" s="373"/>
    </row>
    <row r="6" spans="1:9" ht="15" customHeight="1" x14ac:dyDescent="0.2">
      <c r="A6" s="329" t="s">
        <v>246</v>
      </c>
      <c r="B6" s="330"/>
      <c r="C6" s="331"/>
      <c r="D6" s="277">
        <f>SUM(D7:D8)</f>
        <v>139457042.42000002</v>
      </c>
      <c r="E6" s="165">
        <f>SUM(E7:E8)</f>
        <v>12524294.610000001</v>
      </c>
      <c r="F6" s="280">
        <f>SUM(F7:F8)</f>
        <v>151981337.03</v>
      </c>
      <c r="G6" s="171">
        <f>SUM(G7:G8)</f>
        <v>54541979.959999993</v>
      </c>
      <c r="H6" s="171">
        <f>SUM(H7:H8)</f>
        <v>7660750.9700000007</v>
      </c>
      <c r="I6" s="283">
        <f>SUM(I7:I8)</f>
        <v>214184067.97</v>
      </c>
    </row>
    <row r="7" spans="1:9" ht="16.5" customHeight="1" x14ac:dyDescent="0.2">
      <c r="A7" s="42"/>
      <c r="B7" s="118"/>
      <c r="C7" s="166" t="s">
        <v>55</v>
      </c>
      <c r="D7" s="278">
        <v>2680.56</v>
      </c>
      <c r="E7" s="109">
        <v>75.63</v>
      </c>
      <c r="F7" s="281">
        <v>2756.19</v>
      </c>
      <c r="G7" s="31">
        <v>57.16</v>
      </c>
      <c r="H7" s="173">
        <v>6.17</v>
      </c>
      <c r="I7" s="284">
        <v>2819.53</v>
      </c>
    </row>
    <row r="8" spans="1:9" ht="16.5" customHeight="1" x14ac:dyDescent="0.2">
      <c r="A8" s="332" t="s">
        <v>245</v>
      </c>
      <c r="B8" s="333"/>
      <c r="C8" s="334"/>
      <c r="D8" s="279">
        <f t="shared" ref="D8:I8" si="0">SUM(D9:D151)-D91</f>
        <v>139454361.86000001</v>
      </c>
      <c r="E8" s="268">
        <f t="shared" si="0"/>
        <v>12524218.98</v>
      </c>
      <c r="F8" s="282">
        <f t="shared" si="0"/>
        <v>151978580.84</v>
      </c>
      <c r="G8" s="252">
        <f t="shared" si="0"/>
        <v>54541922.799999997</v>
      </c>
      <c r="H8" s="252">
        <f t="shared" si="0"/>
        <v>7660744.8000000007</v>
      </c>
      <c r="I8" s="33">
        <f t="shared" si="0"/>
        <v>214181248.44</v>
      </c>
    </row>
    <row r="9" spans="1:9" x14ac:dyDescent="0.2">
      <c r="A9" s="35">
        <v>1</v>
      </c>
      <c r="B9" s="84" t="s">
        <v>57</v>
      </c>
      <c r="C9" s="129" t="s">
        <v>43</v>
      </c>
      <c r="D9" s="134">
        <v>753422.12</v>
      </c>
      <c r="E9" s="119"/>
      <c r="F9" s="156">
        <f>SUM(D9:E9)</f>
        <v>753422.12</v>
      </c>
      <c r="G9" s="177"/>
      <c r="H9" s="174"/>
      <c r="I9" s="284">
        <f>F9+G9+H9</f>
        <v>753422.12</v>
      </c>
    </row>
    <row r="10" spans="1:9" x14ac:dyDescent="0.2">
      <c r="A10" s="35">
        <v>2</v>
      </c>
      <c r="B10" s="68" t="s">
        <v>58</v>
      </c>
      <c r="C10" s="129" t="s">
        <v>230</v>
      </c>
      <c r="D10" s="134">
        <v>1100051.83</v>
      </c>
      <c r="E10" s="119"/>
      <c r="F10" s="156">
        <f t="shared" ref="F10:F73" si="1">SUM(D10:E10)</f>
        <v>1100051.83</v>
      </c>
      <c r="G10" s="177"/>
      <c r="H10" s="174"/>
      <c r="I10" s="284">
        <f t="shared" ref="I10:I73" si="2">F10+G10+H10</f>
        <v>1100051.83</v>
      </c>
    </row>
    <row r="11" spans="1:9" x14ac:dyDescent="0.2">
      <c r="A11" s="35">
        <v>3</v>
      </c>
      <c r="B11" s="69" t="s">
        <v>59</v>
      </c>
      <c r="C11" s="129" t="s">
        <v>5</v>
      </c>
      <c r="D11" s="134">
        <v>2877165.43</v>
      </c>
      <c r="E11" s="119"/>
      <c r="F11" s="156">
        <f t="shared" si="1"/>
        <v>2877165.43</v>
      </c>
      <c r="G11" s="177"/>
      <c r="H11" s="174"/>
      <c r="I11" s="284">
        <f t="shared" si="2"/>
        <v>2877165.43</v>
      </c>
    </row>
    <row r="12" spans="1:9" x14ac:dyDescent="0.2">
      <c r="A12" s="35">
        <v>4</v>
      </c>
      <c r="B12" s="84" t="s">
        <v>60</v>
      </c>
      <c r="C12" s="129" t="s">
        <v>231</v>
      </c>
      <c r="D12" s="134">
        <v>858475.45</v>
      </c>
      <c r="E12" s="119"/>
      <c r="F12" s="156">
        <f t="shared" si="1"/>
        <v>858475.45</v>
      </c>
      <c r="G12" s="177"/>
      <c r="H12" s="174"/>
      <c r="I12" s="159">
        <f t="shared" si="2"/>
        <v>858475.45</v>
      </c>
    </row>
    <row r="13" spans="1:9" ht="12.75" customHeight="1" x14ac:dyDescent="0.2">
      <c r="A13" s="35">
        <v>5</v>
      </c>
      <c r="B13" s="84" t="s">
        <v>61</v>
      </c>
      <c r="C13" s="129" t="s">
        <v>8</v>
      </c>
      <c r="D13" s="134">
        <v>697424.53</v>
      </c>
      <c r="E13" s="119"/>
      <c r="F13" s="156">
        <f t="shared" si="1"/>
        <v>697424.53</v>
      </c>
      <c r="G13" s="177"/>
      <c r="H13" s="174"/>
      <c r="I13" s="159">
        <f t="shared" si="2"/>
        <v>697424.53</v>
      </c>
    </row>
    <row r="14" spans="1:9" x14ac:dyDescent="0.2">
      <c r="A14" s="35">
        <v>6</v>
      </c>
      <c r="B14" s="69" t="s">
        <v>62</v>
      </c>
      <c r="C14" s="129" t="s">
        <v>63</v>
      </c>
      <c r="D14" s="134">
        <v>7933146.1799999997</v>
      </c>
      <c r="E14" s="73">
        <v>108638.01000000001</v>
      </c>
      <c r="F14" s="156">
        <f t="shared" si="1"/>
        <v>8041784.1899999995</v>
      </c>
      <c r="G14" s="177"/>
      <c r="H14" s="174">
        <v>3191977</v>
      </c>
      <c r="I14" s="159">
        <f t="shared" si="2"/>
        <v>11233761.189999999</v>
      </c>
    </row>
    <row r="15" spans="1:9" x14ac:dyDescent="0.2">
      <c r="A15" s="35">
        <v>7</v>
      </c>
      <c r="B15" s="84" t="s">
        <v>64</v>
      </c>
      <c r="C15" s="129" t="s">
        <v>232</v>
      </c>
      <c r="D15" s="134">
        <v>1540627.91</v>
      </c>
      <c r="E15" s="73"/>
      <c r="F15" s="156">
        <f t="shared" si="1"/>
        <v>1540627.91</v>
      </c>
      <c r="G15" s="177"/>
      <c r="H15" s="174"/>
      <c r="I15" s="159">
        <f t="shared" si="2"/>
        <v>1540627.91</v>
      </c>
    </row>
    <row r="16" spans="1:9" x14ac:dyDescent="0.2">
      <c r="A16" s="35">
        <v>8</v>
      </c>
      <c r="B16" s="69" t="s">
        <v>65</v>
      </c>
      <c r="C16" s="129" t="s">
        <v>17</v>
      </c>
      <c r="D16" s="134">
        <v>891333.54</v>
      </c>
      <c r="E16" s="73"/>
      <c r="F16" s="156">
        <f t="shared" si="1"/>
        <v>891333.54</v>
      </c>
      <c r="G16" s="177"/>
      <c r="H16" s="174"/>
      <c r="I16" s="159">
        <f t="shared" si="2"/>
        <v>891333.54</v>
      </c>
    </row>
    <row r="17" spans="1:9" x14ac:dyDescent="0.2">
      <c r="A17" s="35">
        <v>9</v>
      </c>
      <c r="B17" s="69" t="s">
        <v>66</v>
      </c>
      <c r="C17" s="129" t="s">
        <v>6</v>
      </c>
      <c r="D17" s="134">
        <v>1075523.96</v>
      </c>
      <c r="E17" s="73"/>
      <c r="F17" s="156">
        <f t="shared" si="1"/>
        <v>1075523.96</v>
      </c>
      <c r="G17" s="177"/>
      <c r="H17" s="174"/>
      <c r="I17" s="159">
        <f t="shared" si="2"/>
        <v>1075523.96</v>
      </c>
    </row>
    <row r="18" spans="1:9" x14ac:dyDescent="0.2">
      <c r="A18" s="35">
        <v>10</v>
      </c>
      <c r="B18" s="69" t="s">
        <v>67</v>
      </c>
      <c r="C18" s="129" t="s">
        <v>18</v>
      </c>
      <c r="D18" s="134">
        <v>760826.76</v>
      </c>
      <c r="E18" s="73"/>
      <c r="F18" s="156">
        <f t="shared" si="1"/>
        <v>760826.76</v>
      </c>
      <c r="G18" s="177"/>
      <c r="H18" s="174"/>
      <c r="I18" s="159">
        <f t="shared" si="2"/>
        <v>760826.76</v>
      </c>
    </row>
    <row r="19" spans="1:9" x14ac:dyDescent="0.2">
      <c r="A19" s="35">
        <v>11</v>
      </c>
      <c r="B19" s="69" t="s">
        <v>68</v>
      </c>
      <c r="C19" s="129" t="s">
        <v>7</v>
      </c>
      <c r="D19" s="134">
        <v>775173.25</v>
      </c>
      <c r="E19" s="73"/>
      <c r="F19" s="156">
        <f t="shared" si="1"/>
        <v>775173.25</v>
      </c>
      <c r="G19" s="177"/>
      <c r="H19" s="174"/>
      <c r="I19" s="159">
        <f t="shared" si="2"/>
        <v>775173.25</v>
      </c>
    </row>
    <row r="20" spans="1:9" x14ac:dyDescent="0.2">
      <c r="A20" s="35">
        <v>12</v>
      </c>
      <c r="B20" s="69" t="s">
        <v>69</v>
      </c>
      <c r="C20" s="129" t="s">
        <v>19</v>
      </c>
      <c r="D20" s="134">
        <v>1211584.22</v>
      </c>
      <c r="E20" s="73"/>
      <c r="F20" s="156">
        <f t="shared" si="1"/>
        <v>1211584.22</v>
      </c>
      <c r="G20" s="177"/>
      <c r="H20" s="174"/>
      <c r="I20" s="159">
        <f t="shared" si="2"/>
        <v>1211584.22</v>
      </c>
    </row>
    <row r="21" spans="1:9" x14ac:dyDescent="0.2">
      <c r="A21" s="35">
        <v>13</v>
      </c>
      <c r="B21" s="69" t="s">
        <v>258</v>
      </c>
      <c r="C21" s="129" t="s">
        <v>259</v>
      </c>
      <c r="D21" s="134">
        <v>0</v>
      </c>
      <c r="E21" s="73"/>
      <c r="F21" s="156">
        <f t="shared" si="1"/>
        <v>0</v>
      </c>
      <c r="G21" s="177"/>
      <c r="H21" s="174"/>
      <c r="I21" s="159">
        <f t="shared" si="2"/>
        <v>0</v>
      </c>
    </row>
    <row r="22" spans="1:9" x14ac:dyDescent="0.2">
      <c r="A22" s="35">
        <v>14</v>
      </c>
      <c r="B22" s="84" t="s">
        <v>70</v>
      </c>
      <c r="C22" s="129" t="s">
        <v>71</v>
      </c>
      <c r="D22" s="134">
        <v>0</v>
      </c>
      <c r="E22" s="73"/>
      <c r="F22" s="156">
        <f t="shared" si="1"/>
        <v>0</v>
      </c>
      <c r="G22" s="177"/>
      <c r="H22" s="174"/>
      <c r="I22" s="159">
        <f t="shared" si="2"/>
        <v>0</v>
      </c>
    </row>
    <row r="23" spans="1:9" x14ac:dyDescent="0.2">
      <c r="A23" s="35">
        <v>15</v>
      </c>
      <c r="B23" s="69" t="s">
        <v>72</v>
      </c>
      <c r="C23" s="129" t="s">
        <v>22</v>
      </c>
      <c r="D23" s="134">
        <v>1264342.28</v>
      </c>
      <c r="E23" s="73"/>
      <c r="F23" s="156">
        <f t="shared" si="1"/>
        <v>1264342.28</v>
      </c>
      <c r="G23" s="177"/>
      <c r="H23" s="174"/>
      <c r="I23" s="159">
        <f t="shared" si="2"/>
        <v>1264342.28</v>
      </c>
    </row>
    <row r="24" spans="1:9" x14ac:dyDescent="0.2">
      <c r="A24" s="35">
        <v>16</v>
      </c>
      <c r="B24" s="69" t="s">
        <v>73</v>
      </c>
      <c r="C24" s="129" t="s">
        <v>10</v>
      </c>
      <c r="D24" s="134">
        <v>2040903.9</v>
      </c>
      <c r="E24" s="73"/>
      <c r="F24" s="156">
        <f t="shared" si="1"/>
        <v>2040903.9</v>
      </c>
      <c r="G24" s="177"/>
      <c r="H24" s="174"/>
      <c r="I24" s="159">
        <f t="shared" si="2"/>
        <v>2040903.9</v>
      </c>
    </row>
    <row r="25" spans="1:9" x14ac:dyDescent="0.2">
      <c r="A25" s="35">
        <v>17</v>
      </c>
      <c r="B25" s="69" t="s">
        <v>74</v>
      </c>
      <c r="C25" s="129" t="s">
        <v>233</v>
      </c>
      <c r="D25" s="134">
        <v>2057101.55</v>
      </c>
      <c r="E25" s="73"/>
      <c r="F25" s="156">
        <f t="shared" si="1"/>
        <v>2057101.55</v>
      </c>
      <c r="G25" s="177"/>
      <c r="H25" s="174"/>
      <c r="I25" s="159">
        <f t="shared" si="2"/>
        <v>2057101.55</v>
      </c>
    </row>
    <row r="26" spans="1:9" x14ac:dyDescent="0.2">
      <c r="A26" s="35">
        <v>18</v>
      </c>
      <c r="B26" s="69" t="s">
        <v>75</v>
      </c>
      <c r="C26" s="129" t="s">
        <v>9</v>
      </c>
      <c r="D26" s="134">
        <v>4669551.0999999996</v>
      </c>
      <c r="E26" s="73">
        <v>108638.01</v>
      </c>
      <c r="F26" s="156">
        <f t="shared" si="1"/>
        <v>4778189.1099999994</v>
      </c>
      <c r="G26" s="177"/>
      <c r="H26" s="174">
        <v>1276790.8</v>
      </c>
      <c r="I26" s="159">
        <f t="shared" si="2"/>
        <v>6054979.9099999992</v>
      </c>
    </row>
    <row r="27" spans="1:9" x14ac:dyDescent="0.2">
      <c r="A27" s="35">
        <v>19</v>
      </c>
      <c r="B27" s="84" t="s">
        <v>76</v>
      </c>
      <c r="C27" s="129" t="s">
        <v>11</v>
      </c>
      <c r="D27" s="134">
        <v>486392.29</v>
      </c>
      <c r="E27" s="73"/>
      <c r="F27" s="156">
        <f t="shared" si="1"/>
        <v>486392.29</v>
      </c>
      <c r="G27" s="177"/>
      <c r="H27" s="174"/>
      <c r="I27" s="159">
        <f t="shared" si="2"/>
        <v>486392.29</v>
      </c>
    </row>
    <row r="28" spans="1:9" x14ac:dyDescent="0.2">
      <c r="A28" s="35">
        <v>20</v>
      </c>
      <c r="B28" s="84" t="s">
        <v>77</v>
      </c>
      <c r="C28" s="129" t="s">
        <v>234</v>
      </c>
      <c r="D28" s="134">
        <v>911696.3</v>
      </c>
      <c r="E28" s="73"/>
      <c r="F28" s="156">
        <f t="shared" si="1"/>
        <v>911696.3</v>
      </c>
      <c r="G28" s="177"/>
      <c r="H28" s="174"/>
      <c r="I28" s="159">
        <f t="shared" si="2"/>
        <v>911696.3</v>
      </c>
    </row>
    <row r="29" spans="1:9" x14ac:dyDescent="0.2">
      <c r="A29" s="35">
        <v>21</v>
      </c>
      <c r="B29" s="84" t="s">
        <v>78</v>
      </c>
      <c r="C29" s="129" t="s">
        <v>79</v>
      </c>
      <c r="D29" s="134">
        <v>3213613.76</v>
      </c>
      <c r="E29" s="73"/>
      <c r="F29" s="156">
        <f t="shared" si="1"/>
        <v>3213613.76</v>
      </c>
      <c r="G29" s="177"/>
      <c r="H29" s="174">
        <v>319197.7</v>
      </c>
      <c r="I29" s="159">
        <f t="shared" si="2"/>
        <v>3532811.46</v>
      </c>
    </row>
    <row r="30" spans="1:9" x14ac:dyDescent="0.2">
      <c r="A30" s="35">
        <v>22</v>
      </c>
      <c r="B30" s="84" t="s">
        <v>80</v>
      </c>
      <c r="C30" s="129" t="s">
        <v>39</v>
      </c>
      <c r="D30" s="134">
        <v>1338388.68</v>
      </c>
      <c r="E30" s="73">
        <v>108638.01</v>
      </c>
      <c r="F30" s="156">
        <f t="shared" si="1"/>
        <v>1447026.69</v>
      </c>
      <c r="G30" s="177"/>
      <c r="H30" s="174"/>
      <c r="I30" s="159">
        <f t="shared" si="2"/>
        <v>1447026.69</v>
      </c>
    </row>
    <row r="31" spans="1:9" x14ac:dyDescent="0.2">
      <c r="A31" s="35">
        <v>23</v>
      </c>
      <c r="B31" s="69" t="s">
        <v>81</v>
      </c>
      <c r="C31" s="129" t="s">
        <v>82</v>
      </c>
      <c r="D31" s="134"/>
      <c r="E31" s="73"/>
      <c r="F31" s="156">
        <f t="shared" si="1"/>
        <v>0</v>
      </c>
      <c r="G31" s="177"/>
      <c r="H31" s="174"/>
      <c r="I31" s="159">
        <f t="shared" si="2"/>
        <v>0</v>
      </c>
    </row>
    <row r="32" spans="1:9" x14ac:dyDescent="0.2">
      <c r="A32" s="35">
        <v>24</v>
      </c>
      <c r="B32" s="69" t="s">
        <v>83</v>
      </c>
      <c r="C32" s="129" t="s">
        <v>84</v>
      </c>
      <c r="D32" s="134"/>
      <c r="E32" s="73"/>
      <c r="F32" s="156">
        <f t="shared" si="1"/>
        <v>0</v>
      </c>
      <c r="G32" s="177"/>
      <c r="H32" s="174"/>
      <c r="I32" s="159">
        <f t="shared" si="2"/>
        <v>0</v>
      </c>
    </row>
    <row r="33" spans="1:9" ht="24" x14ac:dyDescent="0.2">
      <c r="A33" s="35">
        <v>25</v>
      </c>
      <c r="B33" s="69" t="s">
        <v>85</v>
      </c>
      <c r="C33" s="129" t="s">
        <v>86</v>
      </c>
      <c r="D33" s="134"/>
      <c r="E33" s="73"/>
      <c r="F33" s="156">
        <f t="shared" si="1"/>
        <v>0</v>
      </c>
      <c r="G33" s="177"/>
      <c r="H33" s="174"/>
      <c r="I33" s="159">
        <f t="shared" si="2"/>
        <v>0</v>
      </c>
    </row>
    <row r="34" spans="1:9" x14ac:dyDescent="0.2">
      <c r="A34" s="35">
        <v>26</v>
      </c>
      <c r="B34" s="84" t="s">
        <v>87</v>
      </c>
      <c r="C34" s="129" t="s">
        <v>88</v>
      </c>
      <c r="D34" s="134"/>
      <c r="E34" s="73"/>
      <c r="F34" s="156">
        <f t="shared" si="1"/>
        <v>0</v>
      </c>
      <c r="G34" s="177"/>
      <c r="H34" s="174"/>
      <c r="I34" s="159">
        <f t="shared" si="2"/>
        <v>0</v>
      </c>
    </row>
    <row r="35" spans="1:9" x14ac:dyDescent="0.2">
      <c r="A35" s="35">
        <v>27</v>
      </c>
      <c r="B35" s="69" t="s">
        <v>89</v>
      </c>
      <c r="C35" s="129" t="s">
        <v>90</v>
      </c>
      <c r="D35" s="134">
        <v>3014614.06</v>
      </c>
      <c r="E35" s="73"/>
      <c r="F35" s="156">
        <f t="shared" si="1"/>
        <v>3014614.06</v>
      </c>
      <c r="G35" s="177"/>
      <c r="H35" s="174"/>
      <c r="I35" s="159">
        <f t="shared" si="2"/>
        <v>3014614.06</v>
      </c>
    </row>
    <row r="36" spans="1:9" x14ac:dyDescent="0.2">
      <c r="A36" s="35">
        <v>28</v>
      </c>
      <c r="B36" s="69" t="s">
        <v>91</v>
      </c>
      <c r="C36" s="129" t="s">
        <v>92</v>
      </c>
      <c r="D36" s="134"/>
      <c r="E36" s="73"/>
      <c r="F36" s="156">
        <f t="shared" si="1"/>
        <v>0</v>
      </c>
      <c r="G36" s="177"/>
      <c r="H36" s="174"/>
      <c r="I36" s="159">
        <f t="shared" si="2"/>
        <v>0</v>
      </c>
    </row>
    <row r="37" spans="1:9" x14ac:dyDescent="0.2">
      <c r="A37" s="35">
        <v>29</v>
      </c>
      <c r="B37" s="68" t="s">
        <v>93</v>
      </c>
      <c r="C37" s="129" t="s">
        <v>94</v>
      </c>
      <c r="D37" s="134"/>
      <c r="E37" s="73"/>
      <c r="F37" s="156">
        <f t="shared" si="1"/>
        <v>0</v>
      </c>
      <c r="G37" s="177"/>
      <c r="H37" s="174"/>
      <c r="I37" s="159">
        <f t="shared" si="2"/>
        <v>0</v>
      </c>
    </row>
    <row r="38" spans="1:9" ht="24" x14ac:dyDescent="0.2">
      <c r="A38" s="35">
        <v>30</v>
      </c>
      <c r="B38" s="84" t="s">
        <v>95</v>
      </c>
      <c r="C38" s="129" t="s">
        <v>23</v>
      </c>
      <c r="D38" s="134"/>
      <c r="E38" s="73"/>
      <c r="F38" s="156">
        <f t="shared" si="1"/>
        <v>0</v>
      </c>
      <c r="G38" s="177"/>
      <c r="H38" s="174"/>
      <c r="I38" s="159">
        <f t="shared" si="2"/>
        <v>0</v>
      </c>
    </row>
    <row r="39" spans="1:9" x14ac:dyDescent="0.2">
      <c r="A39" s="35">
        <v>31</v>
      </c>
      <c r="B39" s="69" t="s">
        <v>96</v>
      </c>
      <c r="C39" s="129" t="s">
        <v>56</v>
      </c>
      <c r="D39" s="134"/>
      <c r="E39" s="73"/>
      <c r="F39" s="156">
        <f t="shared" si="1"/>
        <v>0</v>
      </c>
      <c r="G39" s="177"/>
      <c r="H39" s="174"/>
      <c r="I39" s="159">
        <f t="shared" si="2"/>
        <v>0</v>
      </c>
    </row>
    <row r="40" spans="1:9" x14ac:dyDescent="0.2">
      <c r="A40" s="35">
        <v>32</v>
      </c>
      <c r="B40" s="68" t="s">
        <v>97</v>
      </c>
      <c r="C40" s="129" t="s">
        <v>40</v>
      </c>
      <c r="D40" s="134">
        <v>2490735.7799999998</v>
      </c>
      <c r="E40" s="73">
        <v>108638.01</v>
      </c>
      <c r="F40" s="156">
        <f t="shared" si="1"/>
        <v>2599373.7899999996</v>
      </c>
      <c r="G40" s="177"/>
      <c r="H40" s="174"/>
      <c r="I40" s="159">
        <f t="shared" si="2"/>
        <v>2599373.7899999996</v>
      </c>
    </row>
    <row r="41" spans="1:9" x14ac:dyDescent="0.2">
      <c r="A41" s="35">
        <v>33</v>
      </c>
      <c r="B41" s="84" t="s">
        <v>98</v>
      </c>
      <c r="C41" s="129" t="s">
        <v>38</v>
      </c>
      <c r="D41" s="134"/>
      <c r="E41" s="73"/>
      <c r="F41" s="156">
        <f t="shared" si="1"/>
        <v>0</v>
      </c>
      <c r="G41" s="177"/>
      <c r="H41" s="174"/>
      <c r="I41" s="159">
        <f t="shared" si="2"/>
        <v>0</v>
      </c>
    </row>
    <row r="42" spans="1:9" x14ac:dyDescent="0.2">
      <c r="A42" s="35">
        <v>34</v>
      </c>
      <c r="B42" s="68" t="s">
        <v>99</v>
      </c>
      <c r="C42" s="129" t="s">
        <v>16</v>
      </c>
      <c r="D42" s="134">
        <v>1315711.97</v>
      </c>
      <c r="E42" s="73"/>
      <c r="F42" s="156">
        <f t="shared" si="1"/>
        <v>1315711.97</v>
      </c>
      <c r="G42" s="177"/>
      <c r="H42" s="174"/>
      <c r="I42" s="159">
        <f t="shared" si="2"/>
        <v>1315711.97</v>
      </c>
    </row>
    <row r="43" spans="1:9" x14ac:dyDescent="0.2">
      <c r="A43" s="35">
        <v>35</v>
      </c>
      <c r="B43" s="69" t="s">
        <v>100</v>
      </c>
      <c r="C43" s="129" t="s">
        <v>21</v>
      </c>
      <c r="D43" s="134">
        <v>3696766.52</v>
      </c>
      <c r="E43" s="73"/>
      <c r="F43" s="156">
        <f t="shared" si="1"/>
        <v>3696766.52</v>
      </c>
      <c r="G43" s="177"/>
      <c r="H43" s="174"/>
      <c r="I43" s="159">
        <f t="shared" si="2"/>
        <v>3696766.52</v>
      </c>
    </row>
    <row r="44" spans="1:9" x14ac:dyDescent="0.2">
      <c r="A44" s="35">
        <v>36</v>
      </c>
      <c r="B44" s="68" t="s">
        <v>101</v>
      </c>
      <c r="C44" s="129" t="s">
        <v>25</v>
      </c>
      <c r="D44" s="134">
        <v>943628.81</v>
      </c>
      <c r="E44" s="73"/>
      <c r="F44" s="156">
        <f t="shared" si="1"/>
        <v>943628.81</v>
      </c>
      <c r="G44" s="177"/>
      <c r="H44" s="174"/>
      <c r="I44" s="159">
        <f t="shared" si="2"/>
        <v>943628.81</v>
      </c>
    </row>
    <row r="45" spans="1:9" x14ac:dyDescent="0.2">
      <c r="A45" s="35">
        <v>37</v>
      </c>
      <c r="B45" s="84" t="s">
        <v>102</v>
      </c>
      <c r="C45" s="129" t="s">
        <v>235</v>
      </c>
      <c r="D45" s="134">
        <v>2627258.83</v>
      </c>
      <c r="E45" s="73"/>
      <c r="F45" s="156">
        <f t="shared" si="1"/>
        <v>2627258.83</v>
      </c>
      <c r="G45" s="177"/>
      <c r="H45" s="174"/>
      <c r="I45" s="159">
        <f t="shared" si="2"/>
        <v>2627258.83</v>
      </c>
    </row>
    <row r="46" spans="1:9" x14ac:dyDescent="0.2">
      <c r="A46" s="35">
        <v>38</v>
      </c>
      <c r="B46" s="121" t="s">
        <v>103</v>
      </c>
      <c r="C46" s="167" t="s">
        <v>236</v>
      </c>
      <c r="D46" s="134">
        <v>1155123.8400000001</v>
      </c>
      <c r="E46" s="73"/>
      <c r="F46" s="156">
        <f t="shared" si="1"/>
        <v>1155123.8400000001</v>
      </c>
      <c r="G46" s="177"/>
      <c r="H46" s="174"/>
      <c r="I46" s="159">
        <f t="shared" si="2"/>
        <v>1155123.8400000001</v>
      </c>
    </row>
    <row r="47" spans="1:9" x14ac:dyDescent="0.2">
      <c r="A47" s="35">
        <v>39</v>
      </c>
      <c r="B47" s="84" t="s">
        <v>104</v>
      </c>
      <c r="C47" s="129" t="s">
        <v>237</v>
      </c>
      <c r="D47" s="134">
        <v>586817.72</v>
      </c>
      <c r="E47" s="73"/>
      <c r="F47" s="156">
        <f t="shared" si="1"/>
        <v>586817.72</v>
      </c>
      <c r="G47" s="177"/>
      <c r="H47" s="174"/>
      <c r="I47" s="159">
        <f t="shared" si="2"/>
        <v>586817.72</v>
      </c>
    </row>
    <row r="48" spans="1:9" x14ac:dyDescent="0.2">
      <c r="A48" s="35">
        <v>40</v>
      </c>
      <c r="B48" s="84" t="s">
        <v>105</v>
      </c>
      <c r="C48" s="129" t="s">
        <v>24</v>
      </c>
      <c r="D48" s="134">
        <v>1030170.54</v>
      </c>
      <c r="E48" s="73"/>
      <c r="F48" s="156">
        <f t="shared" si="1"/>
        <v>1030170.54</v>
      </c>
      <c r="G48" s="177"/>
      <c r="H48" s="174"/>
      <c r="I48" s="159">
        <f t="shared" si="2"/>
        <v>1030170.54</v>
      </c>
    </row>
    <row r="49" spans="1:9" x14ac:dyDescent="0.2">
      <c r="A49" s="35">
        <v>41</v>
      </c>
      <c r="B49" s="69" t="s">
        <v>106</v>
      </c>
      <c r="C49" s="129" t="s">
        <v>20</v>
      </c>
      <c r="D49" s="134">
        <v>945017.18</v>
      </c>
      <c r="E49" s="73"/>
      <c r="F49" s="156">
        <f t="shared" si="1"/>
        <v>945017.18</v>
      </c>
      <c r="G49" s="177"/>
      <c r="H49" s="174"/>
      <c r="I49" s="159">
        <f t="shared" si="2"/>
        <v>945017.18</v>
      </c>
    </row>
    <row r="50" spans="1:9" x14ac:dyDescent="0.2">
      <c r="A50" s="35">
        <v>42</v>
      </c>
      <c r="B50" s="68" t="s">
        <v>107</v>
      </c>
      <c r="C50" s="129" t="s">
        <v>108</v>
      </c>
      <c r="D50" s="134"/>
      <c r="E50" s="73"/>
      <c r="F50" s="156">
        <f t="shared" si="1"/>
        <v>0</v>
      </c>
      <c r="G50" s="177"/>
      <c r="H50" s="174"/>
      <c r="I50" s="159">
        <f t="shared" si="2"/>
        <v>0</v>
      </c>
    </row>
    <row r="51" spans="1:9" x14ac:dyDescent="0.2">
      <c r="A51" s="35">
        <v>43</v>
      </c>
      <c r="B51" s="69" t="s">
        <v>109</v>
      </c>
      <c r="C51" s="129" t="s">
        <v>110</v>
      </c>
      <c r="D51" s="134">
        <v>3921682.46</v>
      </c>
      <c r="E51" s="73">
        <v>108638.01</v>
      </c>
      <c r="F51" s="156">
        <f t="shared" si="1"/>
        <v>4030320.4699999997</v>
      </c>
      <c r="G51" s="177"/>
      <c r="H51" s="174"/>
      <c r="I51" s="159">
        <f t="shared" si="2"/>
        <v>4030320.4699999997</v>
      </c>
    </row>
    <row r="52" spans="1:9" x14ac:dyDescent="0.2">
      <c r="A52" s="35">
        <v>44</v>
      </c>
      <c r="B52" s="84" t="s">
        <v>111</v>
      </c>
      <c r="C52" s="129" t="s">
        <v>242</v>
      </c>
      <c r="D52" s="134">
        <v>1239351.6200000001</v>
      </c>
      <c r="E52" s="73"/>
      <c r="F52" s="156">
        <f t="shared" si="1"/>
        <v>1239351.6200000001</v>
      </c>
      <c r="G52" s="177"/>
      <c r="H52" s="174"/>
      <c r="I52" s="159">
        <f t="shared" si="2"/>
        <v>1239351.6200000001</v>
      </c>
    </row>
    <row r="53" spans="1:9" x14ac:dyDescent="0.2">
      <c r="A53" s="35">
        <v>45</v>
      </c>
      <c r="B53" s="84" t="s">
        <v>112</v>
      </c>
      <c r="C53" s="129" t="s">
        <v>2</v>
      </c>
      <c r="D53" s="134">
        <v>3430199.48</v>
      </c>
      <c r="E53" s="73"/>
      <c r="F53" s="156">
        <f t="shared" si="1"/>
        <v>3430199.48</v>
      </c>
      <c r="G53" s="177"/>
      <c r="H53" s="174">
        <v>638395.4</v>
      </c>
      <c r="I53" s="159">
        <f t="shared" si="2"/>
        <v>4068594.88</v>
      </c>
    </row>
    <row r="54" spans="1:9" x14ac:dyDescent="0.2">
      <c r="A54" s="35">
        <v>46</v>
      </c>
      <c r="B54" s="69" t="s">
        <v>113</v>
      </c>
      <c r="C54" s="129" t="s">
        <v>3</v>
      </c>
      <c r="D54" s="134">
        <v>1050996.0900000001</v>
      </c>
      <c r="E54" s="73"/>
      <c r="F54" s="156">
        <f t="shared" si="1"/>
        <v>1050996.0900000001</v>
      </c>
      <c r="G54" s="177"/>
      <c r="H54" s="174"/>
      <c r="I54" s="159">
        <f t="shared" si="2"/>
        <v>1050996.0900000001</v>
      </c>
    </row>
    <row r="55" spans="1:9" x14ac:dyDescent="0.2">
      <c r="A55" s="35">
        <v>47</v>
      </c>
      <c r="B55" s="69" t="s">
        <v>114</v>
      </c>
      <c r="C55" s="129" t="s">
        <v>238</v>
      </c>
      <c r="D55" s="134">
        <v>1152809.8899999999</v>
      </c>
      <c r="E55" s="73"/>
      <c r="F55" s="156">
        <f t="shared" si="1"/>
        <v>1152809.8899999999</v>
      </c>
      <c r="G55" s="177"/>
      <c r="H55" s="174"/>
      <c r="I55" s="159">
        <f t="shared" si="2"/>
        <v>1152809.8899999999</v>
      </c>
    </row>
    <row r="56" spans="1:9" x14ac:dyDescent="0.2">
      <c r="A56" s="35">
        <v>48</v>
      </c>
      <c r="B56" s="68" t="s">
        <v>115</v>
      </c>
      <c r="C56" s="129" t="s">
        <v>0</v>
      </c>
      <c r="D56" s="134">
        <v>1981666.78</v>
      </c>
      <c r="E56" s="73"/>
      <c r="F56" s="156">
        <f t="shared" si="1"/>
        <v>1981666.78</v>
      </c>
      <c r="G56" s="177"/>
      <c r="H56" s="174"/>
      <c r="I56" s="159">
        <f t="shared" si="2"/>
        <v>1981666.78</v>
      </c>
    </row>
    <row r="57" spans="1:9" x14ac:dyDescent="0.2">
      <c r="A57" s="35">
        <v>49</v>
      </c>
      <c r="B57" s="69" t="s">
        <v>116</v>
      </c>
      <c r="C57" s="129" t="s">
        <v>4</v>
      </c>
      <c r="D57" s="134">
        <v>583115.4</v>
      </c>
      <c r="E57" s="73"/>
      <c r="F57" s="156">
        <f t="shared" si="1"/>
        <v>583115.4</v>
      </c>
      <c r="G57" s="177"/>
      <c r="H57" s="174"/>
      <c r="I57" s="159">
        <f t="shared" si="2"/>
        <v>583115.4</v>
      </c>
    </row>
    <row r="58" spans="1:9" x14ac:dyDescent="0.2">
      <c r="A58" s="35">
        <v>50</v>
      </c>
      <c r="B58" s="68" t="s">
        <v>117</v>
      </c>
      <c r="C58" s="129" t="s">
        <v>1</v>
      </c>
      <c r="D58" s="134">
        <v>1156512.21</v>
      </c>
      <c r="E58" s="73"/>
      <c r="F58" s="156">
        <f t="shared" si="1"/>
        <v>1156512.21</v>
      </c>
      <c r="G58" s="177"/>
      <c r="H58" s="174"/>
      <c r="I58" s="159">
        <f t="shared" si="2"/>
        <v>1156512.21</v>
      </c>
    </row>
    <row r="59" spans="1:9" x14ac:dyDescent="0.2">
      <c r="A59" s="35">
        <v>51</v>
      </c>
      <c r="B59" s="69" t="s">
        <v>118</v>
      </c>
      <c r="C59" s="129" t="s">
        <v>239</v>
      </c>
      <c r="D59" s="134">
        <v>1284705.04</v>
      </c>
      <c r="E59" s="73"/>
      <c r="F59" s="156">
        <f t="shared" si="1"/>
        <v>1284705.04</v>
      </c>
      <c r="G59" s="177"/>
      <c r="H59" s="174"/>
      <c r="I59" s="159">
        <f t="shared" si="2"/>
        <v>1284705.04</v>
      </c>
    </row>
    <row r="60" spans="1:9" x14ac:dyDescent="0.2">
      <c r="A60" s="35">
        <v>52</v>
      </c>
      <c r="B60" s="69" t="s">
        <v>119</v>
      </c>
      <c r="C60" s="129" t="s">
        <v>26</v>
      </c>
      <c r="D60" s="134">
        <v>4990264.57</v>
      </c>
      <c r="E60" s="73"/>
      <c r="F60" s="156">
        <f t="shared" si="1"/>
        <v>4990264.57</v>
      </c>
      <c r="G60" s="177"/>
      <c r="H60" s="174"/>
      <c r="I60" s="159">
        <f t="shared" si="2"/>
        <v>4990264.57</v>
      </c>
    </row>
    <row r="61" spans="1:9" x14ac:dyDescent="0.2">
      <c r="A61" s="35">
        <v>53</v>
      </c>
      <c r="B61" s="69" t="s">
        <v>120</v>
      </c>
      <c r="C61" s="129" t="s">
        <v>240</v>
      </c>
      <c r="D61" s="134">
        <v>970470.63</v>
      </c>
      <c r="E61" s="73"/>
      <c r="F61" s="156">
        <f t="shared" si="1"/>
        <v>970470.63</v>
      </c>
      <c r="G61" s="177"/>
      <c r="H61" s="174"/>
      <c r="I61" s="159">
        <f t="shared" si="2"/>
        <v>970470.63</v>
      </c>
    </row>
    <row r="62" spans="1:9" x14ac:dyDescent="0.2">
      <c r="A62" s="35">
        <v>54</v>
      </c>
      <c r="B62" s="69" t="s">
        <v>121</v>
      </c>
      <c r="C62" s="129" t="s">
        <v>122</v>
      </c>
      <c r="D62" s="134"/>
      <c r="E62" s="73"/>
      <c r="F62" s="156">
        <f t="shared" si="1"/>
        <v>0</v>
      </c>
      <c r="G62" s="177"/>
      <c r="H62" s="174"/>
      <c r="I62" s="159">
        <f t="shared" si="2"/>
        <v>0</v>
      </c>
    </row>
    <row r="63" spans="1:9" x14ac:dyDescent="0.2">
      <c r="A63" s="35">
        <v>55</v>
      </c>
      <c r="B63" s="69" t="s">
        <v>244</v>
      </c>
      <c r="C63" s="129" t="s">
        <v>243</v>
      </c>
      <c r="D63" s="134"/>
      <c r="E63" s="73"/>
      <c r="F63" s="156">
        <f t="shared" si="1"/>
        <v>0</v>
      </c>
      <c r="G63" s="177"/>
      <c r="H63" s="174"/>
      <c r="I63" s="159">
        <f t="shared" si="2"/>
        <v>0</v>
      </c>
    </row>
    <row r="64" spans="1:9" x14ac:dyDescent="0.2">
      <c r="A64" s="35">
        <v>56</v>
      </c>
      <c r="B64" s="69" t="s">
        <v>260</v>
      </c>
      <c r="C64" s="129" t="s">
        <v>261</v>
      </c>
      <c r="D64" s="134"/>
      <c r="E64" s="73"/>
      <c r="F64" s="156">
        <f t="shared" si="1"/>
        <v>0</v>
      </c>
      <c r="G64" s="177"/>
      <c r="H64" s="174"/>
      <c r="I64" s="159">
        <f t="shared" si="2"/>
        <v>0</v>
      </c>
    </row>
    <row r="65" spans="1:9" x14ac:dyDescent="0.2">
      <c r="A65" s="35">
        <v>57</v>
      </c>
      <c r="B65" s="69" t="s">
        <v>123</v>
      </c>
      <c r="C65" s="129" t="s">
        <v>53</v>
      </c>
      <c r="D65" s="134"/>
      <c r="E65" s="73"/>
      <c r="F65" s="156">
        <f t="shared" si="1"/>
        <v>0</v>
      </c>
      <c r="G65" s="177"/>
      <c r="H65" s="174"/>
      <c r="I65" s="159">
        <f t="shared" si="2"/>
        <v>0</v>
      </c>
    </row>
    <row r="66" spans="1:9" x14ac:dyDescent="0.2">
      <c r="A66" s="35">
        <v>58</v>
      </c>
      <c r="B66" s="68" t="s">
        <v>124</v>
      </c>
      <c r="C66" s="129" t="s">
        <v>262</v>
      </c>
      <c r="D66" s="134"/>
      <c r="E66" s="73"/>
      <c r="F66" s="156">
        <f t="shared" si="1"/>
        <v>0</v>
      </c>
      <c r="G66" s="177"/>
      <c r="H66" s="174"/>
      <c r="I66" s="159">
        <f t="shared" si="2"/>
        <v>0</v>
      </c>
    </row>
    <row r="67" spans="1:9" x14ac:dyDescent="0.2">
      <c r="A67" s="35">
        <v>59</v>
      </c>
      <c r="B67" s="84" t="s">
        <v>125</v>
      </c>
      <c r="C67" s="129" t="s">
        <v>126</v>
      </c>
      <c r="D67" s="134"/>
      <c r="E67" s="73"/>
      <c r="F67" s="156">
        <f t="shared" si="1"/>
        <v>0</v>
      </c>
      <c r="G67" s="177"/>
      <c r="H67" s="174"/>
      <c r="I67" s="159">
        <f t="shared" si="2"/>
        <v>0</v>
      </c>
    </row>
    <row r="68" spans="1:9" x14ac:dyDescent="0.2">
      <c r="A68" s="35">
        <v>60</v>
      </c>
      <c r="B68" s="68" t="s">
        <v>127</v>
      </c>
      <c r="C68" s="129" t="s">
        <v>263</v>
      </c>
      <c r="D68" s="134"/>
      <c r="E68" s="73"/>
      <c r="F68" s="156">
        <f t="shared" si="1"/>
        <v>0</v>
      </c>
      <c r="G68" s="177"/>
      <c r="H68" s="174"/>
      <c r="I68" s="159">
        <f t="shared" si="2"/>
        <v>0</v>
      </c>
    </row>
    <row r="69" spans="1:9" ht="24" x14ac:dyDescent="0.2">
      <c r="A69" s="35">
        <v>61</v>
      </c>
      <c r="B69" s="69" t="s">
        <v>128</v>
      </c>
      <c r="C69" s="129" t="s">
        <v>248</v>
      </c>
      <c r="D69" s="134"/>
      <c r="E69" s="73"/>
      <c r="F69" s="156">
        <f t="shared" si="1"/>
        <v>0</v>
      </c>
      <c r="G69" s="177"/>
      <c r="H69" s="174"/>
      <c r="I69" s="159">
        <f t="shared" si="2"/>
        <v>0</v>
      </c>
    </row>
    <row r="70" spans="1:9" ht="24" x14ac:dyDescent="0.2">
      <c r="A70" s="35">
        <v>62</v>
      </c>
      <c r="B70" s="84" t="s">
        <v>129</v>
      </c>
      <c r="C70" s="129" t="s">
        <v>264</v>
      </c>
      <c r="D70" s="134"/>
      <c r="E70" s="73"/>
      <c r="F70" s="156">
        <f t="shared" si="1"/>
        <v>0</v>
      </c>
      <c r="G70" s="177"/>
      <c r="H70" s="174"/>
      <c r="I70" s="159">
        <f t="shared" si="2"/>
        <v>0</v>
      </c>
    </row>
    <row r="71" spans="1:9" ht="24" x14ac:dyDescent="0.2">
      <c r="A71" s="35">
        <v>63</v>
      </c>
      <c r="B71" s="84" t="s">
        <v>130</v>
      </c>
      <c r="C71" s="129" t="s">
        <v>265</v>
      </c>
      <c r="D71" s="134"/>
      <c r="E71" s="73"/>
      <c r="F71" s="156">
        <f t="shared" si="1"/>
        <v>0</v>
      </c>
      <c r="G71" s="177"/>
      <c r="H71" s="174"/>
      <c r="I71" s="159">
        <f t="shared" si="2"/>
        <v>0</v>
      </c>
    </row>
    <row r="72" spans="1:9" x14ac:dyDescent="0.2">
      <c r="A72" s="35">
        <v>64</v>
      </c>
      <c r="B72" s="68" t="s">
        <v>131</v>
      </c>
      <c r="C72" s="129" t="s">
        <v>266</v>
      </c>
      <c r="D72" s="134"/>
      <c r="E72" s="73"/>
      <c r="F72" s="156">
        <f t="shared" si="1"/>
        <v>0</v>
      </c>
      <c r="G72" s="177"/>
      <c r="H72" s="174"/>
      <c r="I72" s="159">
        <f t="shared" si="2"/>
        <v>0</v>
      </c>
    </row>
    <row r="73" spans="1:9" x14ac:dyDescent="0.2">
      <c r="A73" s="35">
        <v>65</v>
      </c>
      <c r="B73" s="68" t="s">
        <v>132</v>
      </c>
      <c r="C73" s="129" t="s">
        <v>52</v>
      </c>
      <c r="D73" s="134"/>
      <c r="E73" s="73"/>
      <c r="F73" s="156">
        <f t="shared" si="1"/>
        <v>0</v>
      </c>
      <c r="G73" s="177"/>
      <c r="H73" s="174"/>
      <c r="I73" s="159">
        <f t="shared" si="2"/>
        <v>0</v>
      </c>
    </row>
    <row r="74" spans="1:9" x14ac:dyDescent="0.2">
      <c r="A74" s="35">
        <v>66</v>
      </c>
      <c r="B74" s="68" t="s">
        <v>133</v>
      </c>
      <c r="C74" s="129" t="s">
        <v>267</v>
      </c>
      <c r="D74" s="134"/>
      <c r="E74" s="73"/>
      <c r="F74" s="156">
        <f t="shared" ref="F74:F137" si="3">SUM(D74:E74)</f>
        <v>0</v>
      </c>
      <c r="G74" s="177"/>
      <c r="H74" s="174"/>
      <c r="I74" s="159">
        <f t="shared" ref="I74:I137" si="4">F74+G74+H74</f>
        <v>0</v>
      </c>
    </row>
    <row r="75" spans="1:9" ht="24" x14ac:dyDescent="0.2">
      <c r="A75" s="35">
        <v>67</v>
      </c>
      <c r="B75" s="68" t="s">
        <v>134</v>
      </c>
      <c r="C75" s="129" t="s">
        <v>268</v>
      </c>
      <c r="D75" s="134"/>
      <c r="E75" s="73"/>
      <c r="F75" s="156">
        <f t="shared" si="3"/>
        <v>0</v>
      </c>
      <c r="G75" s="177"/>
      <c r="H75" s="174"/>
      <c r="I75" s="159">
        <f t="shared" si="4"/>
        <v>0</v>
      </c>
    </row>
    <row r="76" spans="1:9" ht="24" x14ac:dyDescent="0.2">
      <c r="A76" s="35">
        <v>68</v>
      </c>
      <c r="B76" s="84" t="s">
        <v>135</v>
      </c>
      <c r="C76" s="129" t="s">
        <v>269</v>
      </c>
      <c r="D76" s="134"/>
      <c r="E76" s="73"/>
      <c r="F76" s="156">
        <f t="shared" si="3"/>
        <v>0</v>
      </c>
      <c r="G76" s="177"/>
      <c r="H76" s="174"/>
      <c r="I76" s="159">
        <f t="shared" si="4"/>
        <v>0</v>
      </c>
    </row>
    <row r="77" spans="1:9" ht="24" x14ac:dyDescent="0.2">
      <c r="A77" s="35">
        <v>69</v>
      </c>
      <c r="B77" s="68" t="s">
        <v>136</v>
      </c>
      <c r="C77" s="129" t="s">
        <v>270</v>
      </c>
      <c r="D77" s="134"/>
      <c r="E77" s="73"/>
      <c r="F77" s="156">
        <f t="shared" si="3"/>
        <v>0</v>
      </c>
      <c r="G77" s="177"/>
      <c r="H77" s="174"/>
      <c r="I77" s="159">
        <f t="shared" si="4"/>
        <v>0</v>
      </c>
    </row>
    <row r="78" spans="1:9" ht="24" x14ac:dyDescent="0.2">
      <c r="A78" s="35">
        <v>70</v>
      </c>
      <c r="B78" s="68" t="s">
        <v>137</v>
      </c>
      <c r="C78" s="129" t="s">
        <v>271</v>
      </c>
      <c r="D78" s="134"/>
      <c r="E78" s="73"/>
      <c r="F78" s="156">
        <f t="shared" si="3"/>
        <v>0</v>
      </c>
      <c r="G78" s="177"/>
      <c r="H78" s="174"/>
      <c r="I78" s="159">
        <f t="shared" si="4"/>
        <v>0</v>
      </c>
    </row>
    <row r="79" spans="1:9" ht="24" x14ac:dyDescent="0.2">
      <c r="A79" s="35">
        <v>71</v>
      </c>
      <c r="B79" s="84" t="s">
        <v>138</v>
      </c>
      <c r="C79" s="129" t="s">
        <v>272</v>
      </c>
      <c r="D79" s="134"/>
      <c r="E79" s="73"/>
      <c r="F79" s="156">
        <f t="shared" si="3"/>
        <v>0</v>
      </c>
      <c r="G79" s="177"/>
      <c r="H79" s="174"/>
      <c r="I79" s="159">
        <f t="shared" si="4"/>
        <v>0</v>
      </c>
    </row>
    <row r="80" spans="1:9" ht="24" x14ac:dyDescent="0.2">
      <c r="A80" s="35">
        <v>72</v>
      </c>
      <c r="B80" s="84" t="s">
        <v>139</v>
      </c>
      <c r="C80" s="129" t="s">
        <v>273</v>
      </c>
      <c r="D80" s="134"/>
      <c r="E80" s="73"/>
      <c r="F80" s="156">
        <f t="shared" si="3"/>
        <v>0</v>
      </c>
      <c r="G80" s="177"/>
      <c r="H80" s="174"/>
      <c r="I80" s="159">
        <f t="shared" si="4"/>
        <v>0</v>
      </c>
    </row>
    <row r="81" spans="1:9" ht="24" x14ac:dyDescent="0.2">
      <c r="A81" s="35">
        <v>73</v>
      </c>
      <c r="B81" s="84" t="s">
        <v>140</v>
      </c>
      <c r="C81" s="129" t="s">
        <v>274</v>
      </c>
      <c r="D81" s="134"/>
      <c r="E81" s="73"/>
      <c r="F81" s="156">
        <f t="shared" si="3"/>
        <v>0</v>
      </c>
      <c r="G81" s="177"/>
      <c r="H81" s="174"/>
      <c r="I81" s="159">
        <f t="shared" si="4"/>
        <v>0</v>
      </c>
    </row>
    <row r="82" spans="1:9" x14ac:dyDescent="0.2">
      <c r="A82" s="35">
        <v>74</v>
      </c>
      <c r="B82" s="69" t="s">
        <v>141</v>
      </c>
      <c r="C82" s="129" t="s">
        <v>142</v>
      </c>
      <c r="D82" s="134"/>
      <c r="E82" s="73"/>
      <c r="F82" s="156">
        <f t="shared" si="3"/>
        <v>0</v>
      </c>
      <c r="G82" s="177"/>
      <c r="H82" s="174"/>
      <c r="I82" s="159">
        <f t="shared" si="4"/>
        <v>0</v>
      </c>
    </row>
    <row r="83" spans="1:9" x14ac:dyDescent="0.2">
      <c r="A83" s="35">
        <v>75</v>
      </c>
      <c r="B83" s="84" t="s">
        <v>143</v>
      </c>
      <c r="C83" s="129" t="s">
        <v>275</v>
      </c>
      <c r="D83" s="134"/>
      <c r="E83" s="73"/>
      <c r="F83" s="156">
        <f t="shared" si="3"/>
        <v>0</v>
      </c>
      <c r="G83" s="177"/>
      <c r="H83" s="174"/>
      <c r="I83" s="159">
        <f t="shared" si="4"/>
        <v>0</v>
      </c>
    </row>
    <row r="84" spans="1:9" x14ac:dyDescent="0.2">
      <c r="A84" s="35">
        <v>76</v>
      </c>
      <c r="B84" s="69" t="s">
        <v>144</v>
      </c>
      <c r="C84" s="129" t="s">
        <v>35</v>
      </c>
      <c r="D84" s="134"/>
      <c r="E84" s="73"/>
      <c r="F84" s="156">
        <f t="shared" si="3"/>
        <v>0</v>
      </c>
      <c r="G84" s="177"/>
      <c r="H84" s="174"/>
      <c r="I84" s="159">
        <f t="shared" si="4"/>
        <v>0</v>
      </c>
    </row>
    <row r="85" spans="1:9" x14ac:dyDescent="0.2">
      <c r="A85" s="35">
        <v>77</v>
      </c>
      <c r="B85" s="84" t="s">
        <v>145</v>
      </c>
      <c r="C85" s="129" t="s">
        <v>37</v>
      </c>
      <c r="D85" s="134"/>
      <c r="E85" s="73"/>
      <c r="F85" s="156">
        <f t="shared" si="3"/>
        <v>0</v>
      </c>
      <c r="G85" s="177"/>
      <c r="H85" s="174"/>
      <c r="I85" s="159">
        <f t="shared" si="4"/>
        <v>0</v>
      </c>
    </row>
    <row r="86" spans="1:9" x14ac:dyDescent="0.2">
      <c r="A86" s="35">
        <v>78</v>
      </c>
      <c r="B86" s="84" t="s">
        <v>146</v>
      </c>
      <c r="C86" s="129" t="s">
        <v>36</v>
      </c>
      <c r="D86" s="134"/>
      <c r="E86" s="73"/>
      <c r="F86" s="156">
        <f t="shared" si="3"/>
        <v>0</v>
      </c>
      <c r="G86" s="177"/>
      <c r="H86" s="174"/>
      <c r="I86" s="159">
        <f t="shared" si="4"/>
        <v>0</v>
      </c>
    </row>
    <row r="87" spans="1:9" x14ac:dyDescent="0.2">
      <c r="A87" s="35">
        <v>79</v>
      </c>
      <c r="B87" s="84" t="s">
        <v>147</v>
      </c>
      <c r="C87" s="129" t="s">
        <v>51</v>
      </c>
      <c r="D87" s="134"/>
      <c r="E87" s="73"/>
      <c r="F87" s="156">
        <f t="shared" si="3"/>
        <v>0</v>
      </c>
      <c r="G87" s="177"/>
      <c r="H87" s="174"/>
      <c r="I87" s="159">
        <f t="shared" si="4"/>
        <v>0</v>
      </c>
    </row>
    <row r="88" spans="1:9" x14ac:dyDescent="0.2">
      <c r="A88" s="35">
        <v>80</v>
      </c>
      <c r="B88" s="84" t="s">
        <v>148</v>
      </c>
      <c r="C88" s="129" t="s">
        <v>254</v>
      </c>
      <c r="D88" s="134"/>
      <c r="E88" s="73"/>
      <c r="F88" s="156">
        <f t="shared" si="3"/>
        <v>0</v>
      </c>
      <c r="G88" s="177"/>
      <c r="H88" s="174"/>
      <c r="I88" s="159">
        <f t="shared" si="4"/>
        <v>0</v>
      </c>
    </row>
    <row r="89" spans="1:9" x14ac:dyDescent="0.2">
      <c r="A89" s="35">
        <v>81</v>
      </c>
      <c r="B89" s="84" t="s">
        <v>149</v>
      </c>
      <c r="C89" s="99" t="s">
        <v>334</v>
      </c>
      <c r="D89" s="134"/>
      <c r="E89" s="73"/>
      <c r="F89" s="156">
        <f t="shared" si="3"/>
        <v>0</v>
      </c>
      <c r="G89" s="177"/>
      <c r="H89" s="174"/>
      <c r="I89" s="159">
        <f t="shared" si="4"/>
        <v>0</v>
      </c>
    </row>
    <row r="90" spans="1:9" x14ac:dyDescent="0.2">
      <c r="A90" s="35">
        <v>82</v>
      </c>
      <c r="B90" s="82" t="s">
        <v>150</v>
      </c>
      <c r="C90" s="129" t="s">
        <v>291</v>
      </c>
      <c r="D90" s="134"/>
      <c r="E90" s="73"/>
      <c r="F90" s="156">
        <f t="shared" si="3"/>
        <v>0</v>
      </c>
      <c r="G90" s="177"/>
      <c r="H90" s="174"/>
      <c r="I90" s="159">
        <f t="shared" si="4"/>
        <v>0</v>
      </c>
    </row>
    <row r="91" spans="1:9" ht="24" x14ac:dyDescent="0.2">
      <c r="A91" s="346">
        <v>83</v>
      </c>
      <c r="B91" s="328" t="s">
        <v>151</v>
      </c>
      <c r="C91" s="168" t="s">
        <v>276</v>
      </c>
      <c r="D91" s="134"/>
      <c r="E91" s="73"/>
      <c r="F91" s="156">
        <f t="shared" si="3"/>
        <v>0</v>
      </c>
      <c r="G91" s="177"/>
      <c r="H91" s="174"/>
      <c r="I91" s="159">
        <f t="shared" si="4"/>
        <v>0</v>
      </c>
    </row>
    <row r="92" spans="1:9" ht="36" x14ac:dyDescent="0.2">
      <c r="A92" s="346"/>
      <c r="B92" s="328"/>
      <c r="C92" s="99" t="s">
        <v>330</v>
      </c>
      <c r="D92" s="134"/>
      <c r="E92" s="73"/>
      <c r="F92" s="156">
        <f t="shared" si="3"/>
        <v>0</v>
      </c>
      <c r="G92" s="177"/>
      <c r="H92" s="174"/>
      <c r="I92" s="159">
        <f t="shared" si="4"/>
        <v>0</v>
      </c>
    </row>
    <row r="93" spans="1:9" ht="24" x14ac:dyDescent="0.2">
      <c r="A93" s="346"/>
      <c r="B93" s="328"/>
      <c r="C93" s="99" t="s">
        <v>277</v>
      </c>
      <c r="D93" s="134"/>
      <c r="E93" s="73"/>
      <c r="F93" s="156">
        <f t="shared" si="3"/>
        <v>0</v>
      </c>
      <c r="G93" s="177"/>
      <c r="H93" s="174"/>
      <c r="I93" s="159">
        <f t="shared" si="4"/>
        <v>0</v>
      </c>
    </row>
    <row r="94" spans="1:9" ht="36" x14ac:dyDescent="0.2">
      <c r="A94" s="346"/>
      <c r="B94" s="328"/>
      <c r="C94" s="217" t="s">
        <v>331</v>
      </c>
      <c r="D94" s="134"/>
      <c r="E94" s="73"/>
      <c r="F94" s="156">
        <f t="shared" si="3"/>
        <v>0</v>
      </c>
      <c r="G94" s="177"/>
      <c r="H94" s="174"/>
      <c r="I94" s="159">
        <f t="shared" si="4"/>
        <v>0</v>
      </c>
    </row>
    <row r="95" spans="1:9" ht="24" x14ac:dyDescent="0.2">
      <c r="A95" s="35">
        <v>84</v>
      </c>
      <c r="B95" s="68" t="s">
        <v>152</v>
      </c>
      <c r="C95" s="129" t="s">
        <v>50</v>
      </c>
      <c r="D95" s="134"/>
      <c r="E95" s="73"/>
      <c r="F95" s="156">
        <f t="shared" si="3"/>
        <v>0</v>
      </c>
      <c r="G95" s="177"/>
      <c r="H95" s="174"/>
      <c r="I95" s="159">
        <f t="shared" si="4"/>
        <v>0</v>
      </c>
    </row>
    <row r="96" spans="1:9" x14ac:dyDescent="0.2">
      <c r="A96" s="35">
        <v>85</v>
      </c>
      <c r="B96" s="68" t="s">
        <v>153</v>
      </c>
      <c r="C96" s="129" t="s">
        <v>154</v>
      </c>
      <c r="D96" s="134"/>
      <c r="E96" s="73"/>
      <c r="F96" s="156">
        <f t="shared" si="3"/>
        <v>0</v>
      </c>
      <c r="G96" s="177"/>
      <c r="H96" s="174"/>
      <c r="I96" s="159">
        <f t="shared" si="4"/>
        <v>0</v>
      </c>
    </row>
    <row r="97" spans="1:9" x14ac:dyDescent="0.2">
      <c r="A97" s="35">
        <v>86</v>
      </c>
      <c r="B97" s="69" t="s">
        <v>155</v>
      </c>
      <c r="C97" s="129" t="s">
        <v>156</v>
      </c>
      <c r="D97" s="134"/>
      <c r="E97" s="73"/>
      <c r="F97" s="156">
        <f t="shared" si="3"/>
        <v>0</v>
      </c>
      <c r="G97" s="177"/>
      <c r="H97" s="174"/>
      <c r="I97" s="159">
        <f t="shared" si="4"/>
        <v>0</v>
      </c>
    </row>
    <row r="98" spans="1:9" x14ac:dyDescent="0.2">
      <c r="A98" s="35">
        <v>87</v>
      </c>
      <c r="B98" s="68" t="s">
        <v>157</v>
      </c>
      <c r="C98" s="129" t="s">
        <v>28</v>
      </c>
      <c r="D98" s="134">
        <v>744166.32</v>
      </c>
      <c r="E98" s="73"/>
      <c r="F98" s="156">
        <f t="shared" si="3"/>
        <v>744166.32</v>
      </c>
      <c r="G98" s="177"/>
      <c r="H98" s="174"/>
      <c r="I98" s="159">
        <f t="shared" si="4"/>
        <v>744166.32</v>
      </c>
    </row>
    <row r="99" spans="1:9" x14ac:dyDescent="0.2">
      <c r="A99" s="35">
        <v>88</v>
      </c>
      <c r="B99" s="69" t="s">
        <v>158</v>
      </c>
      <c r="C99" s="129" t="s">
        <v>12</v>
      </c>
      <c r="D99" s="134">
        <v>964917.15</v>
      </c>
      <c r="E99" s="73"/>
      <c r="F99" s="156">
        <f t="shared" si="3"/>
        <v>964917.15</v>
      </c>
      <c r="G99" s="177"/>
      <c r="H99" s="174"/>
      <c r="I99" s="159">
        <f t="shared" si="4"/>
        <v>964917.15</v>
      </c>
    </row>
    <row r="100" spans="1:9" x14ac:dyDescent="0.2">
      <c r="A100" s="35">
        <v>89</v>
      </c>
      <c r="B100" s="69" t="s">
        <v>159</v>
      </c>
      <c r="C100" s="129" t="s">
        <v>27</v>
      </c>
      <c r="D100" s="134">
        <v>1696588.14</v>
      </c>
      <c r="E100" s="73"/>
      <c r="F100" s="156">
        <f t="shared" si="3"/>
        <v>1696588.14</v>
      </c>
      <c r="G100" s="177"/>
      <c r="H100" s="174"/>
      <c r="I100" s="159">
        <f t="shared" si="4"/>
        <v>1696588.14</v>
      </c>
    </row>
    <row r="101" spans="1:9" x14ac:dyDescent="0.2">
      <c r="A101" s="35">
        <v>90</v>
      </c>
      <c r="B101" s="68" t="s">
        <v>160</v>
      </c>
      <c r="C101" s="129" t="s">
        <v>44</v>
      </c>
      <c r="D101" s="134">
        <v>525729.43999999994</v>
      </c>
      <c r="E101" s="73"/>
      <c r="F101" s="156">
        <f t="shared" si="3"/>
        <v>525729.43999999994</v>
      </c>
      <c r="G101" s="177"/>
      <c r="H101" s="174"/>
      <c r="I101" s="159">
        <f t="shared" si="4"/>
        <v>525729.43999999994</v>
      </c>
    </row>
    <row r="102" spans="1:9" x14ac:dyDescent="0.2">
      <c r="A102" s="35">
        <v>91</v>
      </c>
      <c r="B102" s="68" t="s">
        <v>161</v>
      </c>
      <c r="C102" s="129" t="s">
        <v>33</v>
      </c>
      <c r="D102" s="134">
        <v>1108382.05</v>
      </c>
      <c r="E102" s="73"/>
      <c r="F102" s="156">
        <f t="shared" si="3"/>
        <v>1108382.05</v>
      </c>
      <c r="G102" s="177"/>
      <c r="H102" s="174"/>
      <c r="I102" s="159">
        <f t="shared" si="4"/>
        <v>1108382.05</v>
      </c>
    </row>
    <row r="103" spans="1:9" x14ac:dyDescent="0.2">
      <c r="A103" s="35">
        <v>92</v>
      </c>
      <c r="B103" s="84" t="s">
        <v>162</v>
      </c>
      <c r="C103" s="129" t="s">
        <v>29</v>
      </c>
      <c r="D103" s="134">
        <v>1948808.69</v>
      </c>
      <c r="E103" s="73"/>
      <c r="F103" s="156">
        <f t="shared" si="3"/>
        <v>1948808.69</v>
      </c>
      <c r="G103" s="177"/>
      <c r="H103" s="174"/>
      <c r="I103" s="159">
        <f t="shared" si="4"/>
        <v>1948808.69</v>
      </c>
    </row>
    <row r="104" spans="1:9" x14ac:dyDescent="0.2">
      <c r="A104" s="35">
        <v>93</v>
      </c>
      <c r="B104" s="84" t="s">
        <v>163</v>
      </c>
      <c r="C104" s="129" t="s">
        <v>30</v>
      </c>
      <c r="D104" s="134">
        <v>1268507.3899999999</v>
      </c>
      <c r="E104" s="73"/>
      <c r="F104" s="156">
        <f t="shared" si="3"/>
        <v>1268507.3899999999</v>
      </c>
      <c r="G104" s="177"/>
      <c r="H104" s="174"/>
      <c r="I104" s="159">
        <f t="shared" si="4"/>
        <v>1268507.3899999999</v>
      </c>
    </row>
    <row r="105" spans="1:9" x14ac:dyDescent="0.2">
      <c r="A105" s="35">
        <v>94</v>
      </c>
      <c r="B105" s="69" t="s">
        <v>164</v>
      </c>
      <c r="C105" s="129" t="s">
        <v>14</v>
      </c>
      <c r="D105" s="134">
        <v>753422.12</v>
      </c>
      <c r="E105" s="73"/>
      <c r="F105" s="156">
        <f t="shared" si="3"/>
        <v>753422.12</v>
      </c>
      <c r="G105" s="177"/>
      <c r="H105" s="174"/>
      <c r="I105" s="159">
        <f t="shared" si="4"/>
        <v>753422.12</v>
      </c>
    </row>
    <row r="106" spans="1:9" x14ac:dyDescent="0.2">
      <c r="A106" s="35">
        <v>95</v>
      </c>
      <c r="B106" s="84" t="s">
        <v>165</v>
      </c>
      <c r="C106" s="129" t="s">
        <v>31</v>
      </c>
      <c r="D106" s="134">
        <v>1032947.28</v>
      </c>
      <c r="E106" s="73"/>
      <c r="F106" s="156">
        <f t="shared" si="3"/>
        <v>1032947.28</v>
      </c>
      <c r="G106" s="177"/>
      <c r="H106" s="174"/>
      <c r="I106" s="159">
        <f t="shared" si="4"/>
        <v>1032947.28</v>
      </c>
    </row>
    <row r="107" spans="1:9" x14ac:dyDescent="0.2">
      <c r="A107" s="35">
        <v>96</v>
      </c>
      <c r="B107" s="84" t="s">
        <v>166</v>
      </c>
      <c r="C107" s="129" t="s">
        <v>15</v>
      </c>
      <c r="D107" s="134">
        <v>610882.80000000005</v>
      </c>
      <c r="E107" s="73"/>
      <c r="F107" s="156">
        <f t="shared" si="3"/>
        <v>610882.80000000005</v>
      </c>
      <c r="G107" s="177"/>
      <c r="H107" s="174"/>
      <c r="I107" s="159">
        <f t="shared" si="4"/>
        <v>610882.80000000005</v>
      </c>
    </row>
    <row r="108" spans="1:9" x14ac:dyDescent="0.2">
      <c r="A108" s="35">
        <v>97</v>
      </c>
      <c r="B108" s="68" t="s">
        <v>167</v>
      </c>
      <c r="C108" s="129" t="s">
        <v>13</v>
      </c>
      <c r="D108" s="134">
        <v>1208344.69</v>
      </c>
      <c r="E108" s="73">
        <v>108638.01</v>
      </c>
      <c r="F108" s="156">
        <f t="shared" si="3"/>
        <v>1316982.7</v>
      </c>
      <c r="G108" s="177"/>
      <c r="H108" s="174"/>
      <c r="I108" s="159">
        <f t="shared" si="4"/>
        <v>1316982.7</v>
      </c>
    </row>
    <row r="109" spans="1:9" x14ac:dyDescent="0.2">
      <c r="A109" s="35">
        <v>98</v>
      </c>
      <c r="B109" s="69" t="s">
        <v>168</v>
      </c>
      <c r="C109" s="129" t="s">
        <v>32</v>
      </c>
      <c r="D109" s="134">
        <v>2137627.0099999998</v>
      </c>
      <c r="E109" s="73"/>
      <c r="F109" s="156">
        <f t="shared" si="3"/>
        <v>2137627.0099999998</v>
      </c>
      <c r="G109" s="177"/>
      <c r="H109" s="174"/>
      <c r="I109" s="159">
        <f t="shared" si="4"/>
        <v>2137627.0099999998</v>
      </c>
    </row>
    <row r="110" spans="1:9" x14ac:dyDescent="0.2">
      <c r="A110" s="35">
        <v>99</v>
      </c>
      <c r="B110" s="69" t="s">
        <v>169</v>
      </c>
      <c r="C110" s="129" t="s">
        <v>54</v>
      </c>
      <c r="D110" s="134">
        <v>950107.87</v>
      </c>
      <c r="E110" s="73"/>
      <c r="F110" s="156">
        <f t="shared" si="3"/>
        <v>950107.87</v>
      </c>
      <c r="G110" s="177"/>
      <c r="H110" s="174"/>
      <c r="I110" s="159">
        <f t="shared" si="4"/>
        <v>950107.87</v>
      </c>
    </row>
    <row r="111" spans="1:9" x14ac:dyDescent="0.2">
      <c r="A111" s="35">
        <v>100</v>
      </c>
      <c r="B111" s="84" t="s">
        <v>170</v>
      </c>
      <c r="C111" s="129" t="s">
        <v>34</v>
      </c>
      <c r="D111" s="134">
        <v>2154287.4500000002</v>
      </c>
      <c r="E111" s="73"/>
      <c r="F111" s="156">
        <f t="shared" si="3"/>
        <v>2154287.4500000002</v>
      </c>
      <c r="G111" s="177"/>
      <c r="H111" s="174"/>
      <c r="I111" s="159">
        <f t="shared" si="4"/>
        <v>2154287.4500000002</v>
      </c>
    </row>
    <row r="112" spans="1:9" x14ac:dyDescent="0.2">
      <c r="A112" s="35">
        <v>101</v>
      </c>
      <c r="B112" s="68" t="s">
        <v>171</v>
      </c>
      <c r="C112" s="129" t="s">
        <v>241</v>
      </c>
      <c r="D112" s="134">
        <v>718712.87</v>
      </c>
      <c r="E112" s="73"/>
      <c r="F112" s="156">
        <f t="shared" si="3"/>
        <v>718712.87</v>
      </c>
      <c r="G112" s="177"/>
      <c r="H112" s="174"/>
      <c r="I112" s="159">
        <f t="shared" si="4"/>
        <v>718712.87</v>
      </c>
    </row>
    <row r="113" spans="1:9" x14ac:dyDescent="0.2">
      <c r="A113" s="35">
        <v>102</v>
      </c>
      <c r="B113" s="84" t="s">
        <v>172</v>
      </c>
      <c r="C113" s="129" t="s">
        <v>173</v>
      </c>
      <c r="D113" s="134"/>
      <c r="E113" s="73"/>
      <c r="F113" s="156">
        <f t="shared" si="3"/>
        <v>0</v>
      </c>
      <c r="G113" s="177"/>
      <c r="H113" s="174"/>
      <c r="I113" s="159">
        <f t="shared" si="4"/>
        <v>0</v>
      </c>
    </row>
    <row r="114" spans="1:9" x14ac:dyDescent="0.2">
      <c r="A114" s="35">
        <v>103</v>
      </c>
      <c r="B114" s="84" t="s">
        <v>174</v>
      </c>
      <c r="C114" s="129" t="s">
        <v>175</v>
      </c>
      <c r="D114" s="134"/>
      <c r="E114" s="73"/>
      <c r="F114" s="156">
        <f t="shared" si="3"/>
        <v>0</v>
      </c>
      <c r="G114" s="177"/>
      <c r="H114" s="174"/>
      <c r="I114" s="159">
        <f t="shared" si="4"/>
        <v>0</v>
      </c>
    </row>
    <row r="115" spans="1:9" x14ac:dyDescent="0.2">
      <c r="A115" s="35">
        <v>104</v>
      </c>
      <c r="B115" s="69" t="s">
        <v>176</v>
      </c>
      <c r="C115" s="129" t="s">
        <v>177</v>
      </c>
      <c r="D115" s="134"/>
      <c r="E115" s="73"/>
      <c r="F115" s="156">
        <f t="shared" si="3"/>
        <v>0</v>
      </c>
      <c r="G115" s="177"/>
      <c r="H115" s="174"/>
      <c r="I115" s="159">
        <f t="shared" si="4"/>
        <v>0</v>
      </c>
    </row>
    <row r="116" spans="1:9" x14ac:dyDescent="0.2">
      <c r="A116" s="35">
        <v>105</v>
      </c>
      <c r="B116" s="69" t="s">
        <v>178</v>
      </c>
      <c r="C116" s="129" t="s">
        <v>179</v>
      </c>
      <c r="D116" s="134"/>
      <c r="E116" s="73"/>
      <c r="F116" s="156">
        <f t="shared" si="3"/>
        <v>0</v>
      </c>
      <c r="G116" s="177"/>
      <c r="H116" s="174"/>
      <c r="I116" s="159">
        <f t="shared" si="4"/>
        <v>0</v>
      </c>
    </row>
    <row r="117" spans="1:9" x14ac:dyDescent="0.2">
      <c r="A117" s="35">
        <v>106</v>
      </c>
      <c r="B117" s="69" t="s">
        <v>180</v>
      </c>
      <c r="C117" s="129" t="s">
        <v>181</v>
      </c>
      <c r="D117" s="134"/>
      <c r="E117" s="73"/>
      <c r="F117" s="156">
        <f t="shared" si="3"/>
        <v>0</v>
      </c>
      <c r="G117" s="177"/>
      <c r="H117" s="174"/>
      <c r="I117" s="159">
        <f t="shared" si="4"/>
        <v>0</v>
      </c>
    </row>
    <row r="118" spans="1:9" x14ac:dyDescent="0.2">
      <c r="A118" s="35">
        <v>107</v>
      </c>
      <c r="B118" s="69" t="s">
        <v>182</v>
      </c>
      <c r="C118" s="129" t="s">
        <v>183</v>
      </c>
      <c r="D118" s="134"/>
      <c r="E118" s="73"/>
      <c r="F118" s="156">
        <f t="shared" si="3"/>
        <v>0</v>
      </c>
      <c r="G118" s="177"/>
      <c r="H118" s="174"/>
      <c r="I118" s="159">
        <f t="shared" si="4"/>
        <v>0</v>
      </c>
    </row>
    <row r="119" spans="1:9" x14ac:dyDescent="0.2">
      <c r="A119" s="35">
        <v>108</v>
      </c>
      <c r="B119" s="69" t="s">
        <v>184</v>
      </c>
      <c r="C119" s="129" t="s">
        <v>185</v>
      </c>
      <c r="D119" s="134"/>
      <c r="E119" s="73"/>
      <c r="F119" s="156">
        <f t="shared" si="3"/>
        <v>0</v>
      </c>
      <c r="G119" s="177"/>
      <c r="H119" s="174"/>
      <c r="I119" s="159">
        <f t="shared" si="4"/>
        <v>0</v>
      </c>
    </row>
    <row r="120" spans="1:9" x14ac:dyDescent="0.2">
      <c r="A120" s="35">
        <v>109</v>
      </c>
      <c r="B120" s="69" t="s">
        <v>186</v>
      </c>
      <c r="C120" s="129" t="s">
        <v>187</v>
      </c>
      <c r="D120" s="134"/>
      <c r="E120" s="73"/>
      <c r="F120" s="156">
        <f t="shared" si="3"/>
        <v>0</v>
      </c>
      <c r="G120" s="177"/>
      <c r="H120" s="174"/>
      <c r="I120" s="159">
        <f t="shared" si="4"/>
        <v>0</v>
      </c>
    </row>
    <row r="121" spans="1:9" x14ac:dyDescent="0.2">
      <c r="A121" s="35">
        <v>110</v>
      </c>
      <c r="B121" s="122" t="s">
        <v>188</v>
      </c>
      <c r="C121" s="167" t="s">
        <v>189</v>
      </c>
      <c r="D121" s="134"/>
      <c r="E121" s="73"/>
      <c r="F121" s="156">
        <f t="shared" si="3"/>
        <v>0</v>
      </c>
      <c r="G121" s="177"/>
      <c r="H121" s="174"/>
      <c r="I121" s="159">
        <f t="shared" si="4"/>
        <v>0</v>
      </c>
    </row>
    <row r="122" spans="1:9" x14ac:dyDescent="0.2">
      <c r="A122" s="35">
        <v>111</v>
      </c>
      <c r="B122" s="122" t="s">
        <v>278</v>
      </c>
      <c r="C122" s="167" t="s">
        <v>250</v>
      </c>
      <c r="D122" s="134"/>
      <c r="E122" s="73"/>
      <c r="F122" s="156">
        <f t="shared" si="3"/>
        <v>0</v>
      </c>
      <c r="G122" s="177"/>
      <c r="H122" s="174"/>
      <c r="I122" s="159">
        <f t="shared" si="4"/>
        <v>0</v>
      </c>
    </row>
    <row r="123" spans="1:9" x14ac:dyDescent="0.2">
      <c r="A123" s="35">
        <v>112</v>
      </c>
      <c r="B123" s="68" t="s">
        <v>190</v>
      </c>
      <c r="C123" s="129" t="s">
        <v>191</v>
      </c>
      <c r="D123" s="134"/>
      <c r="E123" s="73"/>
      <c r="F123" s="156">
        <f t="shared" si="3"/>
        <v>0</v>
      </c>
      <c r="G123" s="177"/>
      <c r="H123" s="174"/>
      <c r="I123" s="159">
        <f t="shared" si="4"/>
        <v>0</v>
      </c>
    </row>
    <row r="124" spans="1:9" x14ac:dyDescent="0.2">
      <c r="A124" s="35">
        <v>113</v>
      </c>
      <c r="B124" s="69" t="s">
        <v>192</v>
      </c>
      <c r="C124" s="129" t="s">
        <v>193</v>
      </c>
      <c r="D124" s="134"/>
      <c r="E124" s="73"/>
      <c r="F124" s="156">
        <f t="shared" si="3"/>
        <v>0</v>
      </c>
      <c r="G124" s="177"/>
      <c r="H124" s="174"/>
      <c r="I124" s="159">
        <f t="shared" si="4"/>
        <v>0</v>
      </c>
    </row>
    <row r="125" spans="1:9" x14ac:dyDescent="0.2">
      <c r="A125" s="35">
        <v>114</v>
      </c>
      <c r="B125" s="84" t="s">
        <v>194</v>
      </c>
      <c r="C125" s="169" t="s">
        <v>195</v>
      </c>
      <c r="D125" s="134"/>
      <c r="E125" s="73"/>
      <c r="F125" s="156">
        <f t="shared" si="3"/>
        <v>0</v>
      </c>
      <c r="G125" s="177"/>
      <c r="H125" s="174"/>
      <c r="I125" s="159">
        <f t="shared" si="4"/>
        <v>0</v>
      </c>
    </row>
    <row r="126" spans="1:9" x14ac:dyDescent="0.2">
      <c r="A126" s="35">
        <v>115</v>
      </c>
      <c r="B126" s="69" t="s">
        <v>196</v>
      </c>
      <c r="C126" s="129" t="s">
        <v>294</v>
      </c>
      <c r="D126" s="134"/>
      <c r="E126" s="73"/>
      <c r="F126" s="156">
        <f t="shared" si="3"/>
        <v>0</v>
      </c>
      <c r="G126" s="177"/>
      <c r="H126" s="174"/>
      <c r="I126" s="159">
        <f t="shared" si="4"/>
        <v>0</v>
      </c>
    </row>
    <row r="127" spans="1:9" x14ac:dyDescent="0.2">
      <c r="A127" s="35">
        <v>116</v>
      </c>
      <c r="B127" s="68" t="s">
        <v>197</v>
      </c>
      <c r="C127" s="129" t="s">
        <v>279</v>
      </c>
      <c r="D127" s="134"/>
      <c r="E127" s="73"/>
      <c r="F127" s="156">
        <f t="shared" si="3"/>
        <v>0</v>
      </c>
      <c r="G127" s="177"/>
      <c r="H127" s="174"/>
      <c r="I127" s="159">
        <f t="shared" si="4"/>
        <v>0</v>
      </c>
    </row>
    <row r="128" spans="1:9" x14ac:dyDescent="0.2">
      <c r="A128" s="35">
        <v>117</v>
      </c>
      <c r="B128" s="68" t="s">
        <v>198</v>
      </c>
      <c r="C128" s="129" t="s">
        <v>199</v>
      </c>
      <c r="D128" s="134"/>
      <c r="E128" s="73"/>
      <c r="F128" s="156">
        <f t="shared" si="3"/>
        <v>0</v>
      </c>
      <c r="G128" s="177"/>
      <c r="H128" s="174"/>
      <c r="I128" s="159">
        <f t="shared" si="4"/>
        <v>0</v>
      </c>
    </row>
    <row r="129" spans="1:9" x14ac:dyDescent="0.2">
      <c r="A129" s="35">
        <v>118</v>
      </c>
      <c r="B129" s="68" t="s">
        <v>200</v>
      </c>
      <c r="C129" s="129" t="s">
        <v>201</v>
      </c>
      <c r="D129" s="134"/>
      <c r="E129" s="73"/>
      <c r="F129" s="156">
        <f t="shared" si="3"/>
        <v>0</v>
      </c>
      <c r="G129" s="177"/>
      <c r="H129" s="174"/>
      <c r="I129" s="159">
        <f t="shared" si="4"/>
        <v>0</v>
      </c>
    </row>
    <row r="130" spans="1:9" x14ac:dyDescent="0.2">
      <c r="A130" s="35">
        <v>119</v>
      </c>
      <c r="B130" s="84" t="s">
        <v>202</v>
      </c>
      <c r="C130" s="129" t="s">
        <v>203</v>
      </c>
      <c r="D130" s="134"/>
      <c r="E130" s="73"/>
      <c r="F130" s="156">
        <f t="shared" si="3"/>
        <v>0</v>
      </c>
      <c r="G130" s="177"/>
      <c r="H130" s="174"/>
      <c r="I130" s="159">
        <f t="shared" si="4"/>
        <v>0</v>
      </c>
    </row>
    <row r="131" spans="1:9" x14ac:dyDescent="0.2">
      <c r="A131" s="35">
        <v>120</v>
      </c>
      <c r="B131" s="68" t="s">
        <v>204</v>
      </c>
      <c r="C131" s="129" t="s">
        <v>205</v>
      </c>
      <c r="D131" s="134"/>
      <c r="E131" s="73"/>
      <c r="F131" s="156">
        <f t="shared" si="3"/>
        <v>0</v>
      </c>
      <c r="G131" s="177"/>
      <c r="H131" s="174"/>
      <c r="I131" s="159">
        <f t="shared" si="4"/>
        <v>0</v>
      </c>
    </row>
    <row r="132" spans="1:9" x14ac:dyDescent="0.2">
      <c r="A132" s="35">
        <v>121</v>
      </c>
      <c r="B132" s="69" t="s">
        <v>206</v>
      </c>
      <c r="C132" s="129" t="s">
        <v>207</v>
      </c>
      <c r="D132" s="134"/>
      <c r="E132" s="73"/>
      <c r="F132" s="156">
        <f t="shared" si="3"/>
        <v>0</v>
      </c>
      <c r="G132" s="177"/>
      <c r="H132" s="174"/>
      <c r="I132" s="159">
        <f t="shared" si="4"/>
        <v>0</v>
      </c>
    </row>
    <row r="133" spans="1:9" x14ac:dyDescent="0.2">
      <c r="A133" s="35">
        <v>122</v>
      </c>
      <c r="B133" s="69" t="s">
        <v>208</v>
      </c>
      <c r="C133" s="129" t="s">
        <v>209</v>
      </c>
      <c r="D133" s="134"/>
      <c r="E133" s="73"/>
      <c r="F133" s="156">
        <f t="shared" si="3"/>
        <v>0</v>
      </c>
      <c r="G133" s="177"/>
      <c r="H133" s="174"/>
      <c r="I133" s="159">
        <f t="shared" si="4"/>
        <v>0</v>
      </c>
    </row>
    <row r="134" spans="1:9" x14ac:dyDescent="0.2">
      <c r="A134" s="35">
        <v>123</v>
      </c>
      <c r="B134" s="69" t="s">
        <v>210</v>
      </c>
      <c r="C134" s="129" t="s">
        <v>247</v>
      </c>
      <c r="D134" s="134"/>
      <c r="E134" s="73"/>
      <c r="F134" s="156">
        <f t="shared" si="3"/>
        <v>0</v>
      </c>
      <c r="G134" s="177"/>
      <c r="H134" s="174"/>
      <c r="I134" s="159">
        <f t="shared" si="4"/>
        <v>0</v>
      </c>
    </row>
    <row r="135" spans="1:9" x14ac:dyDescent="0.2">
      <c r="A135" s="35">
        <v>124</v>
      </c>
      <c r="B135" s="69" t="s">
        <v>211</v>
      </c>
      <c r="C135" s="129" t="s">
        <v>212</v>
      </c>
      <c r="D135" s="134"/>
      <c r="E135" s="73"/>
      <c r="F135" s="156">
        <f t="shared" si="3"/>
        <v>0</v>
      </c>
      <c r="G135" s="177"/>
      <c r="H135" s="174"/>
      <c r="I135" s="159">
        <f t="shared" si="4"/>
        <v>0</v>
      </c>
    </row>
    <row r="136" spans="1:9" x14ac:dyDescent="0.2">
      <c r="A136" s="35">
        <v>125</v>
      </c>
      <c r="B136" s="69" t="s">
        <v>213</v>
      </c>
      <c r="C136" s="129" t="s">
        <v>41</v>
      </c>
      <c r="D136" s="134"/>
      <c r="E136" s="73"/>
      <c r="F136" s="156">
        <f t="shared" si="3"/>
        <v>0</v>
      </c>
      <c r="G136" s="177"/>
      <c r="H136" s="174"/>
      <c r="I136" s="159">
        <f t="shared" si="4"/>
        <v>0</v>
      </c>
    </row>
    <row r="137" spans="1:9" x14ac:dyDescent="0.2">
      <c r="A137" s="35">
        <v>126</v>
      </c>
      <c r="B137" s="84" t="s">
        <v>214</v>
      </c>
      <c r="C137" s="129" t="s">
        <v>47</v>
      </c>
      <c r="D137" s="134"/>
      <c r="E137" s="73"/>
      <c r="F137" s="156">
        <f t="shared" si="3"/>
        <v>0</v>
      </c>
      <c r="G137" s="177"/>
      <c r="H137" s="174"/>
      <c r="I137" s="159">
        <f t="shared" si="4"/>
        <v>0</v>
      </c>
    </row>
    <row r="138" spans="1:9" x14ac:dyDescent="0.2">
      <c r="A138" s="35">
        <v>127</v>
      </c>
      <c r="B138" s="84" t="s">
        <v>215</v>
      </c>
      <c r="C138" s="129" t="s">
        <v>251</v>
      </c>
      <c r="D138" s="134">
        <v>43432841.5</v>
      </c>
      <c r="E138" s="73">
        <v>11872390.92</v>
      </c>
      <c r="F138" s="156">
        <f t="shared" ref="F138:F151" si="5">SUM(D138:E138)</f>
        <v>55305232.420000002</v>
      </c>
      <c r="G138" s="177">
        <v>54541922.799999997</v>
      </c>
      <c r="H138" s="174">
        <v>2234383.9</v>
      </c>
      <c r="I138" s="159">
        <f t="shared" ref="I138:I151" si="6">F138+G138+H138</f>
        <v>112081539.12</v>
      </c>
    </row>
    <row r="139" spans="1:9" x14ac:dyDescent="0.2">
      <c r="A139" s="35">
        <v>128</v>
      </c>
      <c r="B139" s="84" t="s">
        <v>216</v>
      </c>
      <c r="C139" s="129" t="s">
        <v>49</v>
      </c>
      <c r="D139" s="134"/>
      <c r="E139" s="73"/>
      <c r="F139" s="156">
        <f t="shared" si="5"/>
        <v>0</v>
      </c>
      <c r="G139" s="177"/>
      <c r="H139" s="174"/>
      <c r="I139" s="159">
        <f t="shared" si="6"/>
        <v>0</v>
      </c>
    </row>
    <row r="140" spans="1:9" x14ac:dyDescent="0.2">
      <c r="A140" s="35">
        <v>129</v>
      </c>
      <c r="B140" s="69" t="s">
        <v>217</v>
      </c>
      <c r="C140" s="129" t="s">
        <v>48</v>
      </c>
      <c r="D140" s="134"/>
      <c r="E140" s="73"/>
      <c r="F140" s="156">
        <f t="shared" si="5"/>
        <v>0</v>
      </c>
      <c r="G140" s="177"/>
      <c r="H140" s="174"/>
      <c r="I140" s="159">
        <f t="shared" si="6"/>
        <v>0</v>
      </c>
    </row>
    <row r="141" spans="1:9" x14ac:dyDescent="0.2">
      <c r="A141" s="35">
        <v>130</v>
      </c>
      <c r="B141" s="69" t="s">
        <v>218</v>
      </c>
      <c r="C141" s="129" t="s">
        <v>219</v>
      </c>
      <c r="D141" s="134"/>
      <c r="E141" s="73"/>
      <c r="F141" s="156">
        <f t="shared" si="5"/>
        <v>0</v>
      </c>
      <c r="G141" s="177"/>
      <c r="H141" s="174"/>
      <c r="I141" s="159">
        <f t="shared" si="6"/>
        <v>0</v>
      </c>
    </row>
    <row r="142" spans="1:9" x14ac:dyDescent="0.2">
      <c r="A142" s="35">
        <v>131</v>
      </c>
      <c r="B142" s="69" t="s">
        <v>220</v>
      </c>
      <c r="C142" s="129" t="s">
        <v>42</v>
      </c>
      <c r="D142" s="134"/>
      <c r="E142" s="73"/>
      <c r="F142" s="156">
        <f t="shared" si="5"/>
        <v>0</v>
      </c>
      <c r="G142" s="177"/>
      <c r="H142" s="174"/>
      <c r="I142" s="159">
        <f t="shared" si="6"/>
        <v>0</v>
      </c>
    </row>
    <row r="143" spans="1:9" x14ac:dyDescent="0.2">
      <c r="A143" s="35">
        <v>132</v>
      </c>
      <c r="B143" s="84" t="s">
        <v>221</v>
      </c>
      <c r="C143" s="129" t="s">
        <v>249</v>
      </c>
      <c r="D143" s="134"/>
      <c r="E143" s="73"/>
      <c r="F143" s="156">
        <f t="shared" si="5"/>
        <v>0</v>
      </c>
      <c r="G143" s="177"/>
      <c r="H143" s="174"/>
      <c r="I143" s="159">
        <f t="shared" si="6"/>
        <v>0</v>
      </c>
    </row>
    <row r="144" spans="1:9" x14ac:dyDescent="0.2">
      <c r="A144" s="35">
        <v>133</v>
      </c>
      <c r="B144" s="68" t="s">
        <v>222</v>
      </c>
      <c r="C144" s="129" t="s">
        <v>223</v>
      </c>
      <c r="D144" s="134">
        <v>2173724.63</v>
      </c>
      <c r="E144" s="73"/>
      <c r="F144" s="156">
        <f t="shared" si="5"/>
        <v>2173724.63</v>
      </c>
      <c r="G144" s="177"/>
      <c r="H144" s="174"/>
      <c r="I144" s="159">
        <f t="shared" si="6"/>
        <v>2173724.63</v>
      </c>
    </row>
    <row r="145" spans="1:9" x14ac:dyDescent="0.2">
      <c r="A145" s="35">
        <v>134</v>
      </c>
      <c r="B145" s="69" t="s">
        <v>224</v>
      </c>
      <c r="C145" s="129" t="s">
        <v>225</v>
      </c>
      <c r="D145" s="134"/>
      <c r="E145" s="73"/>
      <c r="F145" s="156">
        <f t="shared" si="5"/>
        <v>0</v>
      </c>
      <c r="G145" s="177"/>
      <c r="H145" s="174"/>
      <c r="I145" s="159">
        <f t="shared" si="6"/>
        <v>0</v>
      </c>
    </row>
    <row r="146" spans="1:9" x14ac:dyDescent="0.2">
      <c r="A146" s="35">
        <v>135</v>
      </c>
      <c r="B146" s="84" t="s">
        <v>226</v>
      </c>
      <c r="C146" s="129" t="s">
        <v>227</v>
      </c>
      <c r="D146" s="134"/>
      <c r="E146" s="73"/>
      <c r="F146" s="156">
        <f t="shared" si="5"/>
        <v>0</v>
      </c>
      <c r="G146" s="177"/>
      <c r="H146" s="174"/>
      <c r="I146" s="159">
        <f t="shared" si="6"/>
        <v>0</v>
      </c>
    </row>
    <row r="147" spans="1:9" x14ac:dyDescent="0.2">
      <c r="A147" s="35">
        <v>136</v>
      </c>
      <c r="B147" s="69" t="s">
        <v>228</v>
      </c>
      <c r="C147" s="129" t="s">
        <v>229</v>
      </c>
      <c r="D147" s="134"/>
      <c r="E147" s="73"/>
      <c r="F147" s="156">
        <f t="shared" si="5"/>
        <v>0</v>
      </c>
      <c r="G147" s="177"/>
      <c r="H147" s="174"/>
      <c r="I147" s="159">
        <f t="shared" si="6"/>
        <v>0</v>
      </c>
    </row>
    <row r="148" spans="1:9" x14ac:dyDescent="0.2">
      <c r="A148" s="35">
        <v>137</v>
      </c>
      <c r="B148" s="70" t="s">
        <v>282</v>
      </c>
      <c r="C148" s="147" t="s">
        <v>283</v>
      </c>
      <c r="D148" s="134"/>
      <c r="E148" s="73"/>
      <c r="F148" s="156">
        <f t="shared" si="5"/>
        <v>0</v>
      </c>
      <c r="G148" s="177"/>
      <c r="H148" s="174"/>
      <c r="I148" s="159">
        <f t="shared" si="6"/>
        <v>0</v>
      </c>
    </row>
    <row r="149" spans="1:9" x14ac:dyDescent="0.2">
      <c r="A149" s="35">
        <v>138</v>
      </c>
      <c r="B149" s="71" t="s">
        <v>284</v>
      </c>
      <c r="C149" s="130" t="s">
        <v>285</v>
      </c>
      <c r="D149" s="134"/>
      <c r="E149" s="73"/>
      <c r="F149" s="156">
        <f t="shared" si="5"/>
        <v>0</v>
      </c>
      <c r="G149" s="177"/>
      <c r="H149" s="174"/>
      <c r="I149" s="159">
        <f t="shared" si="6"/>
        <v>0</v>
      </c>
    </row>
    <row r="150" spans="1:9" x14ac:dyDescent="0.2">
      <c r="A150" s="35">
        <v>139</v>
      </c>
      <c r="B150" s="70" t="s">
        <v>286</v>
      </c>
      <c r="C150" s="147" t="s">
        <v>287</v>
      </c>
      <c r="D150" s="134"/>
      <c r="E150" s="73"/>
      <c r="F150" s="156">
        <f t="shared" si="5"/>
        <v>0</v>
      </c>
      <c r="G150" s="177"/>
      <c r="H150" s="174"/>
      <c r="I150" s="159">
        <f t="shared" si="6"/>
        <v>0</v>
      </c>
    </row>
    <row r="151" spans="1:9" ht="12.75" thickBot="1" x14ac:dyDescent="0.25">
      <c r="A151" s="36">
        <v>140</v>
      </c>
      <c r="B151" s="37" t="s">
        <v>292</v>
      </c>
      <c r="C151" s="51" t="s">
        <v>293</v>
      </c>
      <c r="D151" s="139"/>
      <c r="E151" s="48"/>
      <c r="F151" s="49">
        <f t="shared" si="5"/>
        <v>0</v>
      </c>
      <c r="G151" s="178"/>
      <c r="H151" s="175"/>
      <c r="I151" s="50">
        <f t="shared" si="6"/>
        <v>0</v>
      </c>
    </row>
  </sheetData>
  <mergeCells count="12">
    <mergeCell ref="B91:B94"/>
    <mergeCell ref="A2:I2"/>
    <mergeCell ref="A4:A5"/>
    <mergeCell ref="B4:B5"/>
    <mergeCell ref="C4:C5"/>
    <mergeCell ref="A6:C6"/>
    <mergeCell ref="A8:C8"/>
    <mergeCell ref="D4:F4"/>
    <mergeCell ref="G4:G5"/>
    <mergeCell ref="H4:H5"/>
    <mergeCell ref="A91:A9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51"/>
  <sheetViews>
    <sheetView zoomScale="90" zoomScaleNormal="90" workbookViewId="0">
      <pane xSplit="3" ySplit="8" topLeftCell="D133" activePane="bottomRight" state="frozen"/>
      <selection activeCell="C173" sqref="C173"/>
      <selection pane="topRight" activeCell="C173" sqref="C173"/>
      <selection pane="bottomLeft" activeCell="C173" sqref="C173"/>
      <selection pane="bottomRight" activeCell="R144" sqref="R144"/>
    </sheetView>
  </sheetViews>
  <sheetFormatPr defaultRowHeight="12" x14ac:dyDescent="0.2"/>
  <cols>
    <col min="1" max="1" width="4.5703125" style="3" customWidth="1"/>
    <col min="2" max="2" width="7.7109375" style="3" customWidth="1"/>
    <col min="3" max="3" width="35.140625" style="4" customWidth="1"/>
    <col min="4" max="4" width="14.85546875" style="5" customWidth="1"/>
    <col min="5" max="6" width="13.28515625" style="2" customWidth="1"/>
    <col min="7" max="7" width="13.140625" style="5" customWidth="1"/>
    <col min="8" max="8" width="13.85546875" style="108" customWidth="1"/>
    <col min="9" max="9" width="12.85546875" style="100" customWidth="1"/>
    <col min="10" max="10" width="14" style="100" customWidth="1"/>
    <col min="11" max="11" width="14.42578125" style="5" customWidth="1"/>
    <col min="12" max="12" width="14.140625" style="5" customWidth="1"/>
    <col min="13" max="13" width="14.28515625" style="5" customWidth="1"/>
    <col min="14" max="14" width="14.42578125" style="87" customWidth="1"/>
    <col min="15" max="15" width="15" style="5" customWidth="1"/>
    <col min="16" max="16384" width="9.140625" style="3"/>
  </cols>
  <sheetData>
    <row r="1" spans="1:15" ht="15.75" customHeight="1" x14ac:dyDescent="0.2">
      <c r="A1" s="374" t="s">
        <v>281</v>
      </c>
      <c r="B1" s="375"/>
      <c r="C1" s="375"/>
      <c r="D1" s="376"/>
      <c r="E1" s="376"/>
      <c r="F1" s="376"/>
      <c r="G1" s="376"/>
      <c r="H1" s="376"/>
      <c r="N1" s="5"/>
    </row>
    <row r="2" spans="1:15" ht="15" customHeight="1" thickBot="1" x14ac:dyDescent="0.25">
      <c r="C2" s="3"/>
      <c r="E2" s="5"/>
      <c r="F2" s="5"/>
      <c r="H2" s="5"/>
      <c r="I2" s="5"/>
      <c r="J2" s="5"/>
      <c r="N2" s="5"/>
    </row>
    <row r="3" spans="1:15" s="195" customFormat="1" ht="19.5" customHeight="1" x14ac:dyDescent="0.2">
      <c r="A3" s="384" t="s">
        <v>45</v>
      </c>
      <c r="B3" s="381" t="s">
        <v>295</v>
      </c>
      <c r="C3" s="378" t="s">
        <v>46</v>
      </c>
      <c r="D3" s="395" t="s">
        <v>290</v>
      </c>
      <c r="E3" s="396"/>
      <c r="F3" s="396"/>
      <c r="G3" s="396"/>
      <c r="H3" s="396"/>
      <c r="I3" s="396"/>
      <c r="J3" s="397"/>
      <c r="K3" s="407" t="s">
        <v>298</v>
      </c>
      <c r="L3" s="408"/>
      <c r="M3" s="409"/>
      <c r="N3" s="410"/>
      <c r="O3" s="398" t="s">
        <v>289</v>
      </c>
    </row>
    <row r="4" spans="1:15" s="196" customFormat="1" ht="12.75" x14ac:dyDescent="0.2">
      <c r="A4" s="385"/>
      <c r="B4" s="382"/>
      <c r="C4" s="379"/>
      <c r="D4" s="387" t="s">
        <v>305</v>
      </c>
      <c r="E4" s="388"/>
      <c r="F4" s="389" t="s">
        <v>306</v>
      </c>
      <c r="G4" s="388"/>
      <c r="H4" s="390" t="s">
        <v>299</v>
      </c>
      <c r="I4" s="391"/>
      <c r="J4" s="392"/>
      <c r="K4" s="411" t="s">
        <v>332</v>
      </c>
      <c r="L4" s="412" t="s">
        <v>333</v>
      </c>
      <c r="M4" s="412" t="s">
        <v>306</v>
      </c>
      <c r="N4" s="393" t="s">
        <v>257</v>
      </c>
      <c r="O4" s="399"/>
    </row>
    <row r="5" spans="1:15" s="195" customFormat="1" ht="114.75" customHeight="1" thickBot="1" x14ac:dyDescent="0.25">
      <c r="A5" s="386"/>
      <c r="B5" s="383"/>
      <c r="C5" s="380"/>
      <c r="D5" s="290" t="s">
        <v>255</v>
      </c>
      <c r="E5" s="198" t="s">
        <v>256</v>
      </c>
      <c r="F5" s="198" t="s">
        <v>255</v>
      </c>
      <c r="G5" s="198" t="s">
        <v>256</v>
      </c>
      <c r="H5" s="199" t="s">
        <v>255</v>
      </c>
      <c r="I5" s="199" t="s">
        <v>256</v>
      </c>
      <c r="J5" s="200" t="s">
        <v>257</v>
      </c>
      <c r="K5" s="359"/>
      <c r="L5" s="308"/>
      <c r="M5" s="308"/>
      <c r="N5" s="394"/>
      <c r="O5" s="400"/>
    </row>
    <row r="6" spans="1:15" ht="15.75" customHeight="1" x14ac:dyDescent="0.2">
      <c r="A6" s="329" t="s">
        <v>246</v>
      </c>
      <c r="B6" s="330"/>
      <c r="C6" s="331"/>
      <c r="D6" s="277">
        <f>SUM(D7:D8)</f>
        <v>36058733.449999996</v>
      </c>
      <c r="E6" s="165">
        <f>SUM(E7:E8)</f>
        <v>27818237.650000006</v>
      </c>
      <c r="F6" s="165">
        <f>SUM(F7:F8)</f>
        <v>36043074.25</v>
      </c>
      <c r="G6" s="165">
        <f>SUM(G7:G8)</f>
        <v>27781534.899999995</v>
      </c>
      <c r="H6" s="165">
        <f>SUM(H7:H8)</f>
        <v>72102362</v>
      </c>
      <c r="I6" s="165">
        <f>SUM(I7:I8)</f>
        <v>55599855</v>
      </c>
      <c r="J6" s="280">
        <f>SUM(J7:J8)</f>
        <v>127702217.08</v>
      </c>
      <c r="K6" s="277">
        <f>SUM(K7:K8)</f>
        <v>139589703</v>
      </c>
      <c r="L6" s="165">
        <f>SUM(L7:L8)</f>
        <v>279179406</v>
      </c>
      <c r="M6" s="165">
        <f>SUM(M7:M8)</f>
        <v>418769109</v>
      </c>
      <c r="N6" s="280">
        <f>SUM(N7:N8)</f>
        <v>837538218</v>
      </c>
      <c r="O6" s="283">
        <f>SUM(O7:O8)</f>
        <v>965240435.08000004</v>
      </c>
    </row>
    <row r="7" spans="1:15" ht="15.75" customHeight="1" x14ac:dyDescent="0.2">
      <c r="A7" s="42"/>
      <c r="B7" s="41"/>
      <c r="C7" s="166" t="s">
        <v>55</v>
      </c>
      <c r="D7" s="278"/>
      <c r="E7" s="109"/>
      <c r="F7" s="77"/>
      <c r="G7" s="120">
        <v>7039587.4500000002</v>
      </c>
      <c r="H7" s="94">
        <v>554.29999999999995</v>
      </c>
      <c r="I7" s="94">
        <v>7039669.9000000004</v>
      </c>
      <c r="J7" s="158">
        <v>7040224.2800000003</v>
      </c>
      <c r="K7" s="218"/>
      <c r="L7" s="77"/>
      <c r="M7" s="77">
        <v>27370530</v>
      </c>
      <c r="N7" s="220">
        <v>27370530</v>
      </c>
      <c r="O7" s="222">
        <v>34410754.280000001</v>
      </c>
    </row>
    <row r="8" spans="1:15" ht="15.75" customHeight="1" x14ac:dyDescent="0.2">
      <c r="A8" s="332" t="s">
        <v>245</v>
      </c>
      <c r="B8" s="377"/>
      <c r="C8" s="334"/>
      <c r="D8" s="279">
        <f t="shared" ref="D8:O8" si="0">SUM(D9:D151)-D91</f>
        <v>36058733.449999996</v>
      </c>
      <c r="E8" s="268">
        <f t="shared" si="0"/>
        <v>27818237.650000006</v>
      </c>
      <c r="F8" s="268">
        <f t="shared" si="0"/>
        <v>36043074.25</v>
      </c>
      <c r="G8" s="268">
        <f t="shared" si="0"/>
        <v>20741947.449999996</v>
      </c>
      <c r="H8" s="268">
        <f t="shared" si="0"/>
        <v>72101807.700000003</v>
      </c>
      <c r="I8" s="268">
        <f t="shared" si="0"/>
        <v>48560185.100000001</v>
      </c>
      <c r="J8" s="282">
        <f t="shared" si="0"/>
        <v>120661992.8</v>
      </c>
      <c r="K8" s="279">
        <f t="shared" si="0"/>
        <v>139589703</v>
      </c>
      <c r="L8" s="268">
        <f t="shared" si="0"/>
        <v>279179406</v>
      </c>
      <c r="M8" s="268">
        <f t="shared" si="0"/>
        <v>391398579</v>
      </c>
      <c r="N8" s="282">
        <f t="shared" si="0"/>
        <v>810167688</v>
      </c>
      <c r="O8" s="33">
        <f t="shared" si="0"/>
        <v>930829680.80000007</v>
      </c>
    </row>
    <row r="9" spans="1:15" x14ac:dyDescent="0.2">
      <c r="A9" s="224">
        <v>1</v>
      </c>
      <c r="B9" s="84" t="s">
        <v>57</v>
      </c>
      <c r="C9" s="129" t="s">
        <v>43</v>
      </c>
      <c r="D9" s="285"/>
      <c r="E9" s="288"/>
      <c r="F9" s="288"/>
      <c r="G9" s="288"/>
      <c r="H9" s="289">
        <f>D9+F9</f>
        <v>0</v>
      </c>
      <c r="I9" s="289">
        <f>E9+G9</f>
        <v>0</v>
      </c>
      <c r="J9" s="287">
        <f>H9+I9</f>
        <v>0</v>
      </c>
      <c r="K9" s="219">
        <v>1520585</v>
      </c>
      <c r="L9" s="73">
        <v>3041170</v>
      </c>
      <c r="M9" s="73">
        <v>4561755</v>
      </c>
      <c r="N9" s="236">
        <f>SUM(K9:M9)</f>
        <v>9123510</v>
      </c>
      <c r="O9" s="222">
        <f t="shared" ref="O9:O68" si="1">J9+N9</f>
        <v>9123510</v>
      </c>
    </row>
    <row r="10" spans="1:15" x14ac:dyDescent="0.2">
      <c r="A10" s="224">
        <v>2</v>
      </c>
      <c r="B10" s="68" t="s">
        <v>58</v>
      </c>
      <c r="C10" s="129" t="s">
        <v>230</v>
      </c>
      <c r="D10" s="286">
        <v>485924.55</v>
      </c>
      <c r="E10" s="73">
        <v>247131.85</v>
      </c>
      <c r="F10" s="73">
        <v>485435.2</v>
      </c>
      <c r="G10" s="73">
        <v>247131.85</v>
      </c>
      <c r="H10" s="289">
        <f t="shared" ref="H10:I73" si="2">D10+F10</f>
        <v>971359.75</v>
      </c>
      <c r="I10" s="289">
        <f t="shared" si="2"/>
        <v>494263.7</v>
      </c>
      <c r="J10" s="287">
        <f t="shared" ref="J10:J73" si="3">H10+I10</f>
        <v>1465623.45</v>
      </c>
      <c r="K10" s="219">
        <v>1520585</v>
      </c>
      <c r="L10" s="73">
        <v>3041170</v>
      </c>
      <c r="M10" s="73">
        <v>4561755</v>
      </c>
      <c r="N10" s="236">
        <f t="shared" ref="N10:N73" si="4">SUM(K10:M10)</f>
        <v>9123510</v>
      </c>
      <c r="O10" s="222">
        <f t="shared" si="1"/>
        <v>10589133.449999999</v>
      </c>
    </row>
    <row r="11" spans="1:15" x14ac:dyDescent="0.2">
      <c r="A11" s="224">
        <v>3</v>
      </c>
      <c r="B11" s="225" t="s">
        <v>59</v>
      </c>
      <c r="C11" s="129" t="s">
        <v>5</v>
      </c>
      <c r="D11" s="286">
        <v>550029.4</v>
      </c>
      <c r="E11" s="73">
        <v>560328.65</v>
      </c>
      <c r="F11" s="73">
        <v>550029.4</v>
      </c>
      <c r="G11" s="73">
        <v>557881.80000000005</v>
      </c>
      <c r="H11" s="289">
        <f t="shared" si="2"/>
        <v>1100058.8</v>
      </c>
      <c r="I11" s="289">
        <f t="shared" si="2"/>
        <v>1118210.4500000002</v>
      </c>
      <c r="J11" s="287">
        <f t="shared" si="3"/>
        <v>2218269.25</v>
      </c>
      <c r="K11" s="219">
        <v>2432936</v>
      </c>
      <c r="L11" s="73">
        <v>4865872</v>
      </c>
      <c r="M11" s="73">
        <v>7298808</v>
      </c>
      <c r="N11" s="236">
        <f t="shared" si="4"/>
        <v>14597616</v>
      </c>
      <c r="O11" s="222">
        <f t="shared" si="1"/>
        <v>16815885.25</v>
      </c>
    </row>
    <row r="12" spans="1:15" x14ac:dyDescent="0.2">
      <c r="A12" s="224">
        <v>4</v>
      </c>
      <c r="B12" s="84" t="s">
        <v>60</v>
      </c>
      <c r="C12" s="129" t="s">
        <v>231</v>
      </c>
      <c r="D12" s="134">
        <v>280886.90000000002</v>
      </c>
      <c r="E12" s="73"/>
      <c r="F12" s="73">
        <v>280397.55</v>
      </c>
      <c r="G12" s="73"/>
      <c r="H12" s="234">
        <f t="shared" si="2"/>
        <v>561284.44999999995</v>
      </c>
      <c r="I12" s="234">
        <f t="shared" si="2"/>
        <v>0</v>
      </c>
      <c r="J12" s="235">
        <f t="shared" si="3"/>
        <v>561284.44999999995</v>
      </c>
      <c r="K12" s="219">
        <v>1520585</v>
      </c>
      <c r="L12" s="73">
        <v>3041170</v>
      </c>
      <c r="M12" s="73">
        <v>4561755</v>
      </c>
      <c r="N12" s="236">
        <f t="shared" si="4"/>
        <v>9123510</v>
      </c>
      <c r="O12" s="222">
        <f t="shared" si="1"/>
        <v>9684794.4499999993</v>
      </c>
    </row>
    <row r="13" spans="1:15" x14ac:dyDescent="0.2">
      <c r="A13" s="224">
        <v>5</v>
      </c>
      <c r="B13" s="84" t="s">
        <v>61</v>
      </c>
      <c r="C13" s="129" t="s">
        <v>8</v>
      </c>
      <c r="D13" s="134"/>
      <c r="E13" s="73"/>
      <c r="F13" s="73"/>
      <c r="G13" s="73"/>
      <c r="H13" s="234">
        <f t="shared" si="2"/>
        <v>0</v>
      </c>
      <c r="I13" s="234">
        <f t="shared" si="2"/>
        <v>0</v>
      </c>
      <c r="J13" s="235">
        <f t="shared" si="3"/>
        <v>0</v>
      </c>
      <c r="K13" s="219">
        <v>1520585</v>
      </c>
      <c r="L13" s="73">
        <v>3041170</v>
      </c>
      <c r="M13" s="73">
        <v>4561755</v>
      </c>
      <c r="N13" s="236">
        <f t="shared" si="4"/>
        <v>9123510</v>
      </c>
      <c r="O13" s="222">
        <f t="shared" si="1"/>
        <v>9123510</v>
      </c>
    </row>
    <row r="14" spans="1:15" x14ac:dyDescent="0.2">
      <c r="A14" s="224">
        <v>6</v>
      </c>
      <c r="B14" s="225" t="s">
        <v>62</v>
      </c>
      <c r="C14" s="129" t="s">
        <v>63</v>
      </c>
      <c r="D14" s="134">
        <v>1030571.1</v>
      </c>
      <c r="E14" s="73">
        <v>68511.8</v>
      </c>
      <c r="F14" s="73">
        <v>1030571.1</v>
      </c>
      <c r="G14" s="73">
        <v>1289489.95</v>
      </c>
      <c r="H14" s="234">
        <f t="shared" si="2"/>
        <v>2061142.2</v>
      </c>
      <c r="I14" s="234">
        <f t="shared" si="2"/>
        <v>1358001.75</v>
      </c>
      <c r="J14" s="235">
        <f t="shared" si="3"/>
        <v>3419143.95</v>
      </c>
      <c r="K14" s="219">
        <v>3953521</v>
      </c>
      <c r="L14" s="73">
        <v>4625343.0999999996</v>
      </c>
      <c r="M14" s="73">
        <v>9579685.5</v>
      </c>
      <c r="N14" s="236">
        <f t="shared" si="4"/>
        <v>18158549.600000001</v>
      </c>
      <c r="O14" s="222">
        <f t="shared" si="1"/>
        <v>21577693.550000001</v>
      </c>
    </row>
    <row r="15" spans="1:15" x14ac:dyDescent="0.2">
      <c r="A15" s="224">
        <v>7</v>
      </c>
      <c r="B15" s="84" t="s">
        <v>64</v>
      </c>
      <c r="C15" s="129" t="s">
        <v>232</v>
      </c>
      <c r="D15" s="134">
        <v>835320.45</v>
      </c>
      <c r="E15" s="73">
        <v>609265.65</v>
      </c>
      <c r="F15" s="73">
        <v>835320.45</v>
      </c>
      <c r="G15" s="73">
        <v>609265.65</v>
      </c>
      <c r="H15" s="234">
        <f t="shared" si="2"/>
        <v>1670640.9</v>
      </c>
      <c r="I15" s="234">
        <f t="shared" si="2"/>
        <v>1218531.3</v>
      </c>
      <c r="J15" s="235">
        <f t="shared" si="3"/>
        <v>2889172.2</v>
      </c>
      <c r="K15" s="219">
        <v>1520585</v>
      </c>
      <c r="L15" s="73">
        <v>3041170</v>
      </c>
      <c r="M15" s="73">
        <v>4561755</v>
      </c>
      <c r="N15" s="236">
        <f t="shared" si="4"/>
        <v>9123510</v>
      </c>
      <c r="O15" s="222">
        <f t="shared" si="1"/>
        <v>12012682.199999999</v>
      </c>
    </row>
    <row r="16" spans="1:15" x14ac:dyDescent="0.2">
      <c r="A16" s="224">
        <v>8</v>
      </c>
      <c r="B16" s="225" t="s">
        <v>65</v>
      </c>
      <c r="C16" s="129" t="s">
        <v>17</v>
      </c>
      <c r="D16" s="134"/>
      <c r="E16" s="73"/>
      <c r="F16" s="73"/>
      <c r="G16" s="73"/>
      <c r="H16" s="234">
        <f t="shared" si="2"/>
        <v>0</v>
      </c>
      <c r="I16" s="234">
        <f t="shared" si="2"/>
        <v>0</v>
      </c>
      <c r="J16" s="235">
        <f t="shared" si="3"/>
        <v>0</v>
      </c>
      <c r="K16" s="219">
        <v>1520585</v>
      </c>
      <c r="L16" s="73">
        <v>3041170</v>
      </c>
      <c r="M16" s="73">
        <v>4561755</v>
      </c>
      <c r="N16" s="236">
        <f t="shared" si="4"/>
        <v>9123510</v>
      </c>
      <c r="O16" s="222">
        <f t="shared" si="1"/>
        <v>9123510</v>
      </c>
    </row>
    <row r="17" spans="1:15" x14ac:dyDescent="0.2">
      <c r="A17" s="224">
        <v>9</v>
      </c>
      <c r="B17" s="225" t="s">
        <v>66</v>
      </c>
      <c r="C17" s="129" t="s">
        <v>6</v>
      </c>
      <c r="D17" s="134">
        <v>306822.45</v>
      </c>
      <c r="E17" s="73">
        <v>129683.05</v>
      </c>
      <c r="F17" s="73">
        <v>306333.09999999998</v>
      </c>
      <c r="G17" s="73">
        <v>129683.05</v>
      </c>
      <c r="H17" s="234">
        <f t="shared" si="2"/>
        <v>613155.55000000005</v>
      </c>
      <c r="I17" s="234">
        <f t="shared" si="2"/>
        <v>259366.1</v>
      </c>
      <c r="J17" s="235">
        <f t="shared" si="3"/>
        <v>872521.65</v>
      </c>
      <c r="K17" s="219">
        <v>760292.5</v>
      </c>
      <c r="L17" s="73">
        <v>1520585</v>
      </c>
      <c r="M17" s="73">
        <v>2280877.5</v>
      </c>
      <c r="N17" s="236">
        <f t="shared" si="4"/>
        <v>4561755</v>
      </c>
      <c r="O17" s="222">
        <f t="shared" si="1"/>
        <v>5434276.6500000004</v>
      </c>
    </row>
    <row r="18" spans="1:15" x14ac:dyDescent="0.2">
      <c r="A18" s="224">
        <v>10</v>
      </c>
      <c r="B18" s="225" t="s">
        <v>67</v>
      </c>
      <c r="C18" s="129" t="s">
        <v>18</v>
      </c>
      <c r="D18" s="134"/>
      <c r="E18" s="73"/>
      <c r="F18" s="73"/>
      <c r="G18" s="73"/>
      <c r="H18" s="234">
        <f t="shared" si="2"/>
        <v>0</v>
      </c>
      <c r="I18" s="234">
        <f t="shared" si="2"/>
        <v>0</v>
      </c>
      <c r="J18" s="235">
        <f t="shared" si="3"/>
        <v>0</v>
      </c>
      <c r="K18" s="219">
        <v>1520585</v>
      </c>
      <c r="L18" s="73">
        <v>3041170</v>
      </c>
      <c r="M18" s="73">
        <v>4561755</v>
      </c>
      <c r="N18" s="236">
        <f t="shared" si="4"/>
        <v>9123510</v>
      </c>
      <c r="O18" s="222">
        <f t="shared" si="1"/>
        <v>9123510</v>
      </c>
    </row>
    <row r="19" spans="1:15" x14ac:dyDescent="0.2">
      <c r="A19" s="224">
        <v>11</v>
      </c>
      <c r="B19" s="225" t="s">
        <v>68</v>
      </c>
      <c r="C19" s="129" t="s">
        <v>7</v>
      </c>
      <c r="D19" s="134"/>
      <c r="E19" s="73"/>
      <c r="F19" s="73"/>
      <c r="G19" s="73"/>
      <c r="H19" s="234">
        <f t="shared" si="2"/>
        <v>0</v>
      </c>
      <c r="I19" s="234">
        <f t="shared" si="2"/>
        <v>0</v>
      </c>
      <c r="J19" s="235">
        <f t="shared" si="3"/>
        <v>0</v>
      </c>
      <c r="K19" s="219">
        <v>1520585</v>
      </c>
      <c r="L19" s="73">
        <v>3041170</v>
      </c>
      <c r="M19" s="73">
        <v>4561755</v>
      </c>
      <c r="N19" s="236">
        <f t="shared" si="4"/>
        <v>9123510</v>
      </c>
      <c r="O19" s="222">
        <f t="shared" si="1"/>
        <v>9123510</v>
      </c>
    </row>
    <row r="20" spans="1:15" x14ac:dyDescent="0.2">
      <c r="A20" s="224">
        <v>12</v>
      </c>
      <c r="B20" s="225" t="s">
        <v>69</v>
      </c>
      <c r="C20" s="129" t="s">
        <v>19</v>
      </c>
      <c r="D20" s="134">
        <v>525561.9</v>
      </c>
      <c r="E20" s="73"/>
      <c r="F20" s="73">
        <v>525072.55000000005</v>
      </c>
      <c r="G20" s="73"/>
      <c r="H20" s="234">
        <f t="shared" si="2"/>
        <v>1050634.4500000002</v>
      </c>
      <c r="I20" s="234">
        <f t="shared" si="2"/>
        <v>0</v>
      </c>
      <c r="J20" s="235">
        <f t="shared" si="3"/>
        <v>1050634.4500000002</v>
      </c>
      <c r="K20" s="219">
        <v>1520585</v>
      </c>
      <c r="L20" s="73">
        <v>3041170</v>
      </c>
      <c r="M20" s="73">
        <v>4561755</v>
      </c>
      <c r="N20" s="236">
        <f t="shared" si="4"/>
        <v>9123510</v>
      </c>
      <c r="O20" s="222">
        <f t="shared" si="1"/>
        <v>10174144.449999999</v>
      </c>
    </row>
    <row r="21" spans="1:15" x14ac:dyDescent="0.2">
      <c r="A21" s="224">
        <v>13</v>
      </c>
      <c r="B21" s="225" t="s">
        <v>258</v>
      </c>
      <c r="C21" s="129" t="s">
        <v>259</v>
      </c>
      <c r="D21" s="134"/>
      <c r="E21" s="73"/>
      <c r="F21" s="73"/>
      <c r="G21" s="73"/>
      <c r="H21" s="234">
        <f t="shared" si="2"/>
        <v>0</v>
      </c>
      <c r="I21" s="234">
        <f t="shared" si="2"/>
        <v>0</v>
      </c>
      <c r="J21" s="235">
        <f t="shared" si="3"/>
        <v>0</v>
      </c>
      <c r="K21" s="219"/>
      <c r="L21" s="73"/>
      <c r="M21" s="73"/>
      <c r="N21" s="236">
        <f t="shared" si="4"/>
        <v>0</v>
      </c>
      <c r="O21" s="222">
        <f t="shared" si="1"/>
        <v>0</v>
      </c>
    </row>
    <row r="22" spans="1:15" x14ac:dyDescent="0.2">
      <c r="A22" s="224">
        <v>14</v>
      </c>
      <c r="B22" s="84" t="s">
        <v>70</v>
      </c>
      <c r="C22" s="129" t="s">
        <v>71</v>
      </c>
      <c r="D22" s="134"/>
      <c r="E22" s="73"/>
      <c r="F22" s="73"/>
      <c r="G22" s="73"/>
      <c r="H22" s="234">
        <f t="shared" si="2"/>
        <v>0</v>
      </c>
      <c r="I22" s="234">
        <f t="shared" si="2"/>
        <v>0</v>
      </c>
      <c r="J22" s="235">
        <f t="shared" si="3"/>
        <v>0</v>
      </c>
      <c r="K22" s="219"/>
      <c r="L22" s="73"/>
      <c r="M22" s="73"/>
      <c r="N22" s="236">
        <f t="shared" si="4"/>
        <v>0</v>
      </c>
      <c r="O22" s="222">
        <f t="shared" si="1"/>
        <v>0</v>
      </c>
    </row>
    <row r="23" spans="1:15" x14ac:dyDescent="0.2">
      <c r="A23" s="224">
        <v>15</v>
      </c>
      <c r="B23" s="225" t="s">
        <v>72</v>
      </c>
      <c r="C23" s="129" t="s">
        <v>22</v>
      </c>
      <c r="D23" s="134"/>
      <c r="E23" s="73"/>
      <c r="F23" s="73"/>
      <c r="G23" s="73"/>
      <c r="H23" s="234">
        <f t="shared" si="2"/>
        <v>0</v>
      </c>
      <c r="I23" s="234">
        <f t="shared" si="2"/>
        <v>0</v>
      </c>
      <c r="J23" s="235">
        <f t="shared" si="3"/>
        <v>0</v>
      </c>
      <c r="K23" s="219">
        <v>1520585</v>
      </c>
      <c r="L23" s="73">
        <v>3041170</v>
      </c>
      <c r="M23" s="73">
        <v>4561755</v>
      </c>
      <c r="N23" s="236">
        <f t="shared" si="4"/>
        <v>9123510</v>
      </c>
      <c r="O23" s="222">
        <f t="shared" si="1"/>
        <v>9123510</v>
      </c>
    </row>
    <row r="24" spans="1:15" x14ac:dyDescent="0.2">
      <c r="A24" s="224">
        <v>16</v>
      </c>
      <c r="B24" s="225" t="s">
        <v>73</v>
      </c>
      <c r="C24" s="129" t="s">
        <v>10</v>
      </c>
      <c r="D24" s="134"/>
      <c r="E24" s="73"/>
      <c r="F24" s="73"/>
      <c r="G24" s="73"/>
      <c r="H24" s="234">
        <f t="shared" si="2"/>
        <v>0</v>
      </c>
      <c r="I24" s="234">
        <f t="shared" si="2"/>
        <v>0</v>
      </c>
      <c r="J24" s="235">
        <f t="shared" si="3"/>
        <v>0</v>
      </c>
      <c r="K24" s="219">
        <v>1520585</v>
      </c>
      <c r="L24" s="73">
        <v>3041170</v>
      </c>
      <c r="M24" s="73">
        <v>4561755</v>
      </c>
      <c r="N24" s="236">
        <f t="shared" si="4"/>
        <v>9123510</v>
      </c>
      <c r="O24" s="222">
        <f t="shared" si="1"/>
        <v>9123510</v>
      </c>
    </row>
    <row r="25" spans="1:15" x14ac:dyDescent="0.2">
      <c r="A25" s="224">
        <v>17</v>
      </c>
      <c r="B25" s="225" t="s">
        <v>74</v>
      </c>
      <c r="C25" s="129" t="s">
        <v>233</v>
      </c>
      <c r="D25" s="134">
        <v>529966.05000000005</v>
      </c>
      <c r="E25" s="73">
        <v>420858.2</v>
      </c>
      <c r="F25" s="73">
        <v>529966.05000000005</v>
      </c>
      <c r="G25" s="73">
        <v>420858.2</v>
      </c>
      <c r="H25" s="234">
        <f t="shared" si="2"/>
        <v>1059932.1000000001</v>
      </c>
      <c r="I25" s="234">
        <f t="shared" si="2"/>
        <v>841716.4</v>
      </c>
      <c r="J25" s="235">
        <f t="shared" si="3"/>
        <v>1901648.5</v>
      </c>
      <c r="K25" s="219">
        <v>1672643.5</v>
      </c>
      <c r="L25" s="73">
        <v>3041170</v>
      </c>
      <c r="M25" s="73">
        <v>4561755</v>
      </c>
      <c r="N25" s="236">
        <f t="shared" si="4"/>
        <v>9275568.5</v>
      </c>
      <c r="O25" s="222">
        <f t="shared" si="1"/>
        <v>11177217</v>
      </c>
    </row>
    <row r="26" spans="1:15" x14ac:dyDescent="0.2">
      <c r="A26" s="224">
        <v>18</v>
      </c>
      <c r="B26" s="225" t="s">
        <v>75</v>
      </c>
      <c r="C26" s="129" t="s">
        <v>9</v>
      </c>
      <c r="D26" s="134">
        <v>1130398.5</v>
      </c>
      <c r="E26" s="73">
        <v>653308.94999999995</v>
      </c>
      <c r="F26" s="73">
        <v>1130398.5</v>
      </c>
      <c r="G26" s="73">
        <v>1142678.95</v>
      </c>
      <c r="H26" s="234">
        <f t="shared" si="2"/>
        <v>2260797</v>
      </c>
      <c r="I26" s="234">
        <f t="shared" si="2"/>
        <v>1795987.9</v>
      </c>
      <c r="J26" s="235">
        <f t="shared" si="3"/>
        <v>4056784.9</v>
      </c>
      <c r="K26" s="219">
        <v>3193228.5</v>
      </c>
      <c r="L26" s="73">
        <v>6386457</v>
      </c>
      <c r="M26" s="73">
        <v>7298808</v>
      </c>
      <c r="N26" s="236">
        <f t="shared" si="4"/>
        <v>16878493.5</v>
      </c>
      <c r="O26" s="222">
        <f t="shared" si="1"/>
        <v>20935278.399999999</v>
      </c>
    </row>
    <row r="27" spans="1:15" x14ac:dyDescent="0.2">
      <c r="A27" s="224">
        <v>19</v>
      </c>
      <c r="B27" s="84" t="s">
        <v>76</v>
      </c>
      <c r="C27" s="129" t="s">
        <v>11</v>
      </c>
      <c r="D27" s="134">
        <v>343034.35</v>
      </c>
      <c r="E27" s="73">
        <v>124789.35</v>
      </c>
      <c r="F27" s="73">
        <v>343034.35</v>
      </c>
      <c r="G27" s="73">
        <v>124789.35</v>
      </c>
      <c r="H27" s="234">
        <f t="shared" si="2"/>
        <v>686068.7</v>
      </c>
      <c r="I27" s="234">
        <f t="shared" si="2"/>
        <v>249578.7</v>
      </c>
      <c r="J27" s="235">
        <f t="shared" si="3"/>
        <v>935647.39999999991</v>
      </c>
      <c r="K27" s="219">
        <v>760292.5</v>
      </c>
      <c r="L27" s="73">
        <v>1520585</v>
      </c>
      <c r="M27" s="73">
        <v>2280877.5</v>
      </c>
      <c r="N27" s="236">
        <f t="shared" si="4"/>
        <v>4561755</v>
      </c>
      <c r="O27" s="222">
        <f t="shared" si="1"/>
        <v>5497402.4000000004</v>
      </c>
    </row>
    <row r="28" spans="1:15" x14ac:dyDescent="0.2">
      <c r="A28" s="224">
        <v>20</v>
      </c>
      <c r="B28" s="84" t="s">
        <v>77</v>
      </c>
      <c r="C28" s="129" t="s">
        <v>234</v>
      </c>
      <c r="D28" s="134">
        <v>332758</v>
      </c>
      <c r="E28" s="73">
        <v>325431.05</v>
      </c>
      <c r="F28" s="73">
        <v>332268.65000000002</v>
      </c>
      <c r="G28" s="73">
        <v>322984.2</v>
      </c>
      <c r="H28" s="234">
        <f t="shared" si="2"/>
        <v>665026.65</v>
      </c>
      <c r="I28" s="234">
        <f t="shared" si="2"/>
        <v>648415.25</v>
      </c>
      <c r="J28" s="235">
        <f t="shared" si="3"/>
        <v>1313441.8999999999</v>
      </c>
      <c r="K28" s="219">
        <v>1520585</v>
      </c>
      <c r="L28" s="73">
        <v>3041170</v>
      </c>
      <c r="M28" s="73">
        <v>4561755</v>
      </c>
      <c r="N28" s="236">
        <f t="shared" si="4"/>
        <v>9123510</v>
      </c>
      <c r="O28" s="222">
        <f t="shared" si="1"/>
        <v>10436951.9</v>
      </c>
    </row>
    <row r="29" spans="1:15" x14ac:dyDescent="0.2">
      <c r="A29" s="224">
        <v>21</v>
      </c>
      <c r="B29" s="84" t="s">
        <v>78</v>
      </c>
      <c r="C29" s="129" t="s">
        <v>79</v>
      </c>
      <c r="D29" s="134">
        <v>971849.1</v>
      </c>
      <c r="E29" s="73">
        <v>523625.9</v>
      </c>
      <c r="F29" s="73">
        <v>971359.75</v>
      </c>
      <c r="G29" s="73">
        <v>523625.9</v>
      </c>
      <c r="H29" s="234">
        <f t="shared" si="2"/>
        <v>1943208.85</v>
      </c>
      <c r="I29" s="234">
        <f t="shared" si="2"/>
        <v>1047251.8</v>
      </c>
      <c r="J29" s="235">
        <f t="shared" si="3"/>
        <v>2990460.6500000004</v>
      </c>
      <c r="K29" s="219">
        <v>1520585</v>
      </c>
      <c r="L29" s="73">
        <v>3041170</v>
      </c>
      <c r="M29" s="73">
        <v>4561755</v>
      </c>
      <c r="N29" s="236">
        <f t="shared" si="4"/>
        <v>9123510</v>
      </c>
      <c r="O29" s="222">
        <f t="shared" si="1"/>
        <v>12113970.65</v>
      </c>
    </row>
    <row r="30" spans="1:15" x14ac:dyDescent="0.2">
      <c r="A30" s="224">
        <v>22</v>
      </c>
      <c r="B30" s="84" t="s">
        <v>80</v>
      </c>
      <c r="C30" s="129" t="s">
        <v>39</v>
      </c>
      <c r="D30" s="134">
        <v>866638.85</v>
      </c>
      <c r="E30" s="73">
        <v>452667.25</v>
      </c>
      <c r="F30" s="73">
        <v>866149.5</v>
      </c>
      <c r="G30" s="73">
        <v>452667.25</v>
      </c>
      <c r="H30" s="234">
        <f t="shared" si="2"/>
        <v>1732788.35</v>
      </c>
      <c r="I30" s="234">
        <f t="shared" si="2"/>
        <v>905334.5</v>
      </c>
      <c r="J30" s="235">
        <f t="shared" si="3"/>
        <v>2638122.85</v>
      </c>
      <c r="K30" s="219">
        <v>2432936</v>
      </c>
      <c r="L30" s="73">
        <v>4865872</v>
      </c>
      <c r="M30" s="73">
        <v>7298808</v>
      </c>
      <c r="N30" s="236">
        <f t="shared" si="4"/>
        <v>14597616</v>
      </c>
      <c r="O30" s="222">
        <f t="shared" si="1"/>
        <v>17235738.850000001</v>
      </c>
    </row>
    <row r="31" spans="1:15" x14ac:dyDescent="0.2">
      <c r="A31" s="224">
        <v>23</v>
      </c>
      <c r="B31" s="225" t="s">
        <v>81</v>
      </c>
      <c r="C31" s="129" t="s">
        <v>82</v>
      </c>
      <c r="D31" s="134"/>
      <c r="E31" s="73"/>
      <c r="F31" s="73"/>
      <c r="G31" s="73"/>
      <c r="H31" s="234">
        <f t="shared" si="2"/>
        <v>0</v>
      </c>
      <c r="I31" s="234">
        <f t="shared" si="2"/>
        <v>0</v>
      </c>
      <c r="J31" s="235">
        <f t="shared" si="3"/>
        <v>0</v>
      </c>
      <c r="K31" s="219"/>
      <c r="L31" s="73"/>
      <c r="M31" s="73"/>
      <c r="N31" s="236">
        <f t="shared" si="4"/>
        <v>0</v>
      </c>
      <c r="O31" s="222">
        <f t="shared" si="1"/>
        <v>0</v>
      </c>
    </row>
    <row r="32" spans="1:15" x14ac:dyDescent="0.2">
      <c r="A32" s="224">
        <v>24</v>
      </c>
      <c r="B32" s="225" t="s">
        <v>83</v>
      </c>
      <c r="C32" s="129" t="s">
        <v>84</v>
      </c>
      <c r="D32" s="134"/>
      <c r="E32" s="73"/>
      <c r="F32" s="73"/>
      <c r="G32" s="73"/>
      <c r="H32" s="234">
        <f t="shared" si="2"/>
        <v>0</v>
      </c>
      <c r="I32" s="234">
        <f t="shared" si="2"/>
        <v>0</v>
      </c>
      <c r="J32" s="235">
        <f t="shared" si="3"/>
        <v>0</v>
      </c>
      <c r="K32" s="219"/>
      <c r="L32" s="73"/>
      <c r="M32" s="73"/>
      <c r="N32" s="236">
        <f t="shared" si="4"/>
        <v>0</v>
      </c>
      <c r="O32" s="222">
        <f t="shared" si="1"/>
        <v>0</v>
      </c>
    </row>
    <row r="33" spans="1:15" ht="24" x14ac:dyDescent="0.2">
      <c r="A33" s="224">
        <v>25</v>
      </c>
      <c r="B33" s="225" t="s">
        <v>85</v>
      </c>
      <c r="C33" s="129" t="s">
        <v>86</v>
      </c>
      <c r="D33" s="134"/>
      <c r="E33" s="73"/>
      <c r="F33" s="73"/>
      <c r="G33" s="73"/>
      <c r="H33" s="234">
        <f t="shared" si="2"/>
        <v>0</v>
      </c>
      <c r="I33" s="234">
        <f t="shared" si="2"/>
        <v>0</v>
      </c>
      <c r="J33" s="235">
        <f t="shared" si="3"/>
        <v>0</v>
      </c>
      <c r="K33" s="219"/>
      <c r="L33" s="73"/>
      <c r="M33" s="73"/>
      <c r="N33" s="236">
        <f t="shared" si="4"/>
        <v>0</v>
      </c>
      <c r="O33" s="222">
        <f t="shared" si="1"/>
        <v>0</v>
      </c>
    </row>
    <row r="34" spans="1:15" x14ac:dyDescent="0.2">
      <c r="A34" s="224">
        <v>26</v>
      </c>
      <c r="B34" s="84" t="s">
        <v>87</v>
      </c>
      <c r="C34" s="129" t="s">
        <v>88</v>
      </c>
      <c r="D34" s="134"/>
      <c r="E34" s="73"/>
      <c r="F34" s="73"/>
      <c r="G34" s="73"/>
      <c r="H34" s="234">
        <f t="shared" si="2"/>
        <v>0</v>
      </c>
      <c r="I34" s="234">
        <f t="shared" si="2"/>
        <v>0</v>
      </c>
      <c r="J34" s="235">
        <f t="shared" si="3"/>
        <v>0</v>
      </c>
      <c r="K34" s="219">
        <v>4561755</v>
      </c>
      <c r="L34" s="73">
        <v>2557347.5</v>
      </c>
      <c r="M34" s="73">
        <v>11404387.5</v>
      </c>
      <c r="N34" s="236">
        <f t="shared" si="4"/>
        <v>18523490</v>
      </c>
      <c r="O34" s="222">
        <f t="shared" si="1"/>
        <v>18523490</v>
      </c>
    </row>
    <row r="35" spans="1:15" x14ac:dyDescent="0.2">
      <c r="A35" s="224">
        <v>27</v>
      </c>
      <c r="B35" s="225" t="s">
        <v>89</v>
      </c>
      <c r="C35" s="129" t="s">
        <v>90</v>
      </c>
      <c r="D35" s="134">
        <v>1834083.8</v>
      </c>
      <c r="E35" s="73">
        <v>851503.8</v>
      </c>
      <c r="F35" s="73">
        <v>1833594.45</v>
      </c>
      <c r="G35" s="73">
        <v>2072481.95</v>
      </c>
      <c r="H35" s="234">
        <f t="shared" si="2"/>
        <v>3667678.25</v>
      </c>
      <c r="I35" s="234">
        <f t="shared" si="2"/>
        <v>2923985.75</v>
      </c>
      <c r="J35" s="235">
        <f t="shared" si="3"/>
        <v>6591664</v>
      </c>
      <c r="K35" s="219">
        <v>1520585</v>
      </c>
      <c r="L35" s="73">
        <v>3041170</v>
      </c>
      <c r="M35" s="73">
        <v>4561755</v>
      </c>
      <c r="N35" s="236">
        <f t="shared" si="4"/>
        <v>9123510</v>
      </c>
      <c r="O35" s="222">
        <f t="shared" si="1"/>
        <v>15715174</v>
      </c>
    </row>
    <row r="36" spans="1:15" x14ac:dyDescent="0.2">
      <c r="A36" s="224">
        <v>28</v>
      </c>
      <c r="B36" s="225" t="s">
        <v>91</v>
      </c>
      <c r="C36" s="129" t="s">
        <v>92</v>
      </c>
      <c r="D36" s="134"/>
      <c r="E36" s="73"/>
      <c r="F36" s="73"/>
      <c r="G36" s="73"/>
      <c r="H36" s="234">
        <f t="shared" si="2"/>
        <v>0</v>
      </c>
      <c r="I36" s="234">
        <f t="shared" si="2"/>
        <v>0</v>
      </c>
      <c r="J36" s="235">
        <f t="shared" si="3"/>
        <v>0</v>
      </c>
      <c r="K36" s="219">
        <v>456175.5</v>
      </c>
      <c r="L36" s="73">
        <v>304117</v>
      </c>
      <c r="M36" s="73">
        <v>456175.5</v>
      </c>
      <c r="N36" s="236">
        <f t="shared" si="4"/>
        <v>1216468</v>
      </c>
      <c r="O36" s="222">
        <f t="shared" si="1"/>
        <v>1216468</v>
      </c>
    </row>
    <row r="37" spans="1:15" x14ac:dyDescent="0.2">
      <c r="A37" s="224">
        <v>29</v>
      </c>
      <c r="B37" s="68" t="s">
        <v>93</v>
      </c>
      <c r="C37" s="129" t="s">
        <v>94</v>
      </c>
      <c r="D37" s="134"/>
      <c r="E37" s="73"/>
      <c r="F37" s="73"/>
      <c r="G37" s="73"/>
      <c r="H37" s="234">
        <f t="shared" si="2"/>
        <v>0</v>
      </c>
      <c r="I37" s="234">
        <f t="shared" si="2"/>
        <v>0</v>
      </c>
      <c r="J37" s="235">
        <f t="shared" si="3"/>
        <v>0</v>
      </c>
      <c r="K37" s="219"/>
      <c r="L37" s="73"/>
      <c r="M37" s="73"/>
      <c r="N37" s="236">
        <f t="shared" si="4"/>
        <v>0</v>
      </c>
      <c r="O37" s="222">
        <f t="shared" si="1"/>
        <v>0</v>
      </c>
    </row>
    <row r="38" spans="1:15" ht="24" x14ac:dyDescent="0.2">
      <c r="A38" s="224">
        <v>30</v>
      </c>
      <c r="B38" s="84" t="s">
        <v>95</v>
      </c>
      <c r="C38" s="129" t="s">
        <v>23</v>
      </c>
      <c r="D38" s="134"/>
      <c r="E38" s="73"/>
      <c r="F38" s="73"/>
      <c r="G38" s="73"/>
      <c r="H38" s="234">
        <f t="shared" si="2"/>
        <v>0</v>
      </c>
      <c r="I38" s="234">
        <f t="shared" si="2"/>
        <v>0</v>
      </c>
      <c r="J38" s="235">
        <f t="shared" si="3"/>
        <v>0</v>
      </c>
      <c r="K38" s="219"/>
      <c r="L38" s="73"/>
      <c r="M38" s="73"/>
      <c r="N38" s="236">
        <f t="shared" si="4"/>
        <v>0</v>
      </c>
      <c r="O38" s="222">
        <f t="shared" si="1"/>
        <v>0</v>
      </c>
    </row>
    <row r="39" spans="1:15" x14ac:dyDescent="0.2">
      <c r="A39" s="224">
        <v>31</v>
      </c>
      <c r="B39" s="225" t="s">
        <v>96</v>
      </c>
      <c r="C39" s="129" t="s">
        <v>56</v>
      </c>
      <c r="D39" s="134"/>
      <c r="E39" s="73"/>
      <c r="F39" s="73"/>
      <c r="G39" s="73"/>
      <c r="H39" s="234">
        <f t="shared" si="2"/>
        <v>0</v>
      </c>
      <c r="I39" s="234">
        <f t="shared" si="2"/>
        <v>0</v>
      </c>
      <c r="J39" s="235">
        <f t="shared" si="3"/>
        <v>0</v>
      </c>
      <c r="K39" s="219"/>
      <c r="L39" s="73"/>
      <c r="M39" s="73"/>
      <c r="N39" s="236">
        <f t="shared" si="4"/>
        <v>0</v>
      </c>
      <c r="O39" s="222">
        <f t="shared" si="1"/>
        <v>0</v>
      </c>
    </row>
    <row r="40" spans="1:15" x14ac:dyDescent="0.2">
      <c r="A40" s="224">
        <v>32</v>
      </c>
      <c r="B40" s="68" t="s">
        <v>97</v>
      </c>
      <c r="C40" s="129" t="s">
        <v>40</v>
      </c>
      <c r="D40" s="134">
        <v>918020.6</v>
      </c>
      <c r="E40" s="73">
        <v>836822.7</v>
      </c>
      <c r="F40" s="73">
        <v>918020.6</v>
      </c>
      <c r="G40" s="73">
        <v>836822.7</v>
      </c>
      <c r="H40" s="234">
        <f t="shared" si="2"/>
        <v>1836041.2</v>
      </c>
      <c r="I40" s="234">
        <f t="shared" si="2"/>
        <v>1673645.4</v>
      </c>
      <c r="J40" s="235">
        <f t="shared" si="3"/>
        <v>3509686.5999999996</v>
      </c>
      <c r="K40" s="219">
        <v>2432936</v>
      </c>
      <c r="L40" s="73">
        <v>4865872</v>
      </c>
      <c r="M40" s="73">
        <v>7298808</v>
      </c>
      <c r="N40" s="236">
        <f t="shared" si="4"/>
        <v>14597616</v>
      </c>
      <c r="O40" s="222">
        <f t="shared" si="1"/>
        <v>18107302.600000001</v>
      </c>
    </row>
    <row r="41" spans="1:15" x14ac:dyDescent="0.2">
      <c r="A41" s="224">
        <v>33</v>
      </c>
      <c r="B41" s="84" t="s">
        <v>98</v>
      </c>
      <c r="C41" s="129" t="s">
        <v>38</v>
      </c>
      <c r="D41" s="134">
        <v>639580.44999999995</v>
      </c>
      <c r="E41" s="73">
        <v>1032570.7</v>
      </c>
      <c r="F41" s="73">
        <v>639580.44999999995</v>
      </c>
      <c r="G41" s="73">
        <v>1030123.85</v>
      </c>
      <c r="H41" s="234">
        <f t="shared" si="2"/>
        <v>1279160.8999999999</v>
      </c>
      <c r="I41" s="234">
        <f t="shared" si="2"/>
        <v>2062694.5499999998</v>
      </c>
      <c r="J41" s="235">
        <f t="shared" si="3"/>
        <v>3341855.4499999997</v>
      </c>
      <c r="K41" s="219">
        <v>3193228.5</v>
      </c>
      <c r="L41" s="73">
        <v>6082340</v>
      </c>
      <c r="M41" s="73">
        <v>9123510</v>
      </c>
      <c r="N41" s="236">
        <f t="shared" si="4"/>
        <v>18399078.5</v>
      </c>
      <c r="O41" s="222">
        <f t="shared" si="1"/>
        <v>21740933.949999999</v>
      </c>
    </row>
    <row r="42" spans="1:15" x14ac:dyDescent="0.2">
      <c r="A42" s="224">
        <v>34</v>
      </c>
      <c r="B42" s="68" t="s">
        <v>99</v>
      </c>
      <c r="C42" s="129" t="s">
        <v>16</v>
      </c>
      <c r="D42" s="134">
        <v>402735.05</v>
      </c>
      <c r="E42" s="73">
        <v>190854.3</v>
      </c>
      <c r="F42" s="73">
        <v>402735.05</v>
      </c>
      <c r="G42" s="73">
        <v>188407.45</v>
      </c>
      <c r="H42" s="234">
        <f t="shared" si="2"/>
        <v>805470.1</v>
      </c>
      <c r="I42" s="234">
        <f t="shared" si="2"/>
        <v>379261.75</v>
      </c>
      <c r="J42" s="235">
        <f t="shared" si="3"/>
        <v>1184731.8500000001</v>
      </c>
      <c r="K42" s="219">
        <v>1520585</v>
      </c>
      <c r="L42" s="73">
        <v>3041170</v>
      </c>
      <c r="M42" s="73">
        <v>4561755</v>
      </c>
      <c r="N42" s="236">
        <f t="shared" si="4"/>
        <v>9123510</v>
      </c>
      <c r="O42" s="222">
        <f t="shared" si="1"/>
        <v>10308241.85</v>
      </c>
    </row>
    <row r="43" spans="1:15" x14ac:dyDescent="0.2">
      <c r="A43" s="224">
        <v>35</v>
      </c>
      <c r="B43" s="225" t="s">
        <v>100</v>
      </c>
      <c r="C43" s="129" t="s">
        <v>21</v>
      </c>
      <c r="D43" s="134">
        <v>674813.65</v>
      </c>
      <c r="E43" s="73">
        <v>626393.59999999998</v>
      </c>
      <c r="F43" s="73">
        <v>674813.65</v>
      </c>
      <c r="G43" s="73">
        <v>626393.59999999998</v>
      </c>
      <c r="H43" s="234">
        <f t="shared" si="2"/>
        <v>1349627.3</v>
      </c>
      <c r="I43" s="234">
        <f t="shared" si="2"/>
        <v>1252787.2</v>
      </c>
      <c r="J43" s="235">
        <f t="shared" si="3"/>
        <v>2602414.5</v>
      </c>
      <c r="K43" s="219">
        <v>2280877.5</v>
      </c>
      <c r="L43" s="73">
        <v>4561755</v>
      </c>
      <c r="M43" s="73">
        <v>6842632.5</v>
      </c>
      <c r="N43" s="236">
        <f t="shared" si="4"/>
        <v>13685265</v>
      </c>
      <c r="O43" s="222">
        <f t="shared" si="1"/>
        <v>16287679.5</v>
      </c>
    </row>
    <row r="44" spans="1:15" x14ac:dyDescent="0.2">
      <c r="A44" s="224">
        <v>36</v>
      </c>
      <c r="B44" s="68" t="s">
        <v>101</v>
      </c>
      <c r="C44" s="129" t="s">
        <v>25</v>
      </c>
      <c r="D44" s="134"/>
      <c r="E44" s="73"/>
      <c r="F44" s="73"/>
      <c r="G44" s="73"/>
      <c r="H44" s="234">
        <f t="shared" si="2"/>
        <v>0</v>
      </c>
      <c r="I44" s="234">
        <f t="shared" si="2"/>
        <v>0</v>
      </c>
      <c r="J44" s="235">
        <f t="shared" si="3"/>
        <v>0</v>
      </c>
      <c r="K44" s="219">
        <v>1520585</v>
      </c>
      <c r="L44" s="73">
        <v>3041170</v>
      </c>
      <c r="M44" s="73">
        <v>4561755</v>
      </c>
      <c r="N44" s="236">
        <f t="shared" si="4"/>
        <v>9123510</v>
      </c>
      <c r="O44" s="222">
        <f t="shared" si="1"/>
        <v>9123510</v>
      </c>
    </row>
    <row r="45" spans="1:15" x14ac:dyDescent="0.2">
      <c r="A45" s="224">
        <v>37</v>
      </c>
      <c r="B45" s="84" t="s">
        <v>102</v>
      </c>
      <c r="C45" s="129" t="s">
        <v>235</v>
      </c>
      <c r="D45" s="134">
        <v>791278.95</v>
      </c>
      <c r="E45" s="73">
        <v>724267.6</v>
      </c>
      <c r="F45" s="73">
        <v>791278.95</v>
      </c>
      <c r="G45" s="73">
        <v>721820.75</v>
      </c>
      <c r="H45" s="234">
        <f t="shared" si="2"/>
        <v>1582557.9</v>
      </c>
      <c r="I45" s="234">
        <f t="shared" si="2"/>
        <v>1446088.35</v>
      </c>
      <c r="J45" s="235">
        <f t="shared" si="3"/>
        <v>3028646.25</v>
      </c>
      <c r="K45" s="219">
        <v>2280877.5</v>
      </c>
      <c r="L45" s="73">
        <v>4561755</v>
      </c>
      <c r="M45" s="73">
        <v>6842632.5</v>
      </c>
      <c r="N45" s="236">
        <f t="shared" si="4"/>
        <v>13685265</v>
      </c>
      <c r="O45" s="222">
        <f t="shared" si="1"/>
        <v>16713911.25</v>
      </c>
    </row>
    <row r="46" spans="1:15" x14ac:dyDescent="0.2">
      <c r="A46" s="224">
        <v>38</v>
      </c>
      <c r="B46" s="121" t="s">
        <v>103</v>
      </c>
      <c r="C46" s="167" t="s">
        <v>236</v>
      </c>
      <c r="D46" s="134"/>
      <c r="E46" s="73"/>
      <c r="F46" s="73"/>
      <c r="G46" s="73"/>
      <c r="H46" s="234">
        <f t="shared" si="2"/>
        <v>0</v>
      </c>
      <c r="I46" s="234">
        <f t="shared" si="2"/>
        <v>0</v>
      </c>
      <c r="J46" s="235">
        <f t="shared" si="3"/>
        <v>0</v>
      </c>
      <c r="K46" s="219">
        <v>1520585</v>
      </c>
      <c r="L46" s="73">
        <v>3041170</v>
      </c>
      <c r="M46" s="73">
        <v>4561755</v>
      </c>
      <c r="N46" s="236">
        <f t="shared" si="4"/>
        <v>9123510</v>
      </c>
      <c r="O46" s="222">
        <f t="shared" si="1"/>
        <v>9123510</v>
      </c>
    </row>
    <row r="47" spans="1:15" x14ac:dyDescent="0.2">
      <c r="A47" s="224">
        <v>39</v>
      </c>
      <c r="B47" s="84" t="s">
        <v>104</v>
      </c>
      <c r="C47" s="129" t="s">
        <v>237</v>
      </c>
      <c r="D47" s="134">
        <v>355757.45</v>
      </c>
      <c r="E47" s="73">
        <v>110108.25</v>
      </c>
      <c r="F47" s="73">
        <v>355268.1</v>
      </c>
      <c r="G47" s="73">
        <v>110108.25</v>
      </c>
      <c r="H47" s="234">
        <f t="shared" si="2"/>
        <v>711025.55</v>
      </c>
      <c r="I47" s="234">
        <f t="shared" si="2"/>
        <v>220216.5</v>
      </c>
      <c r="J47" s="235">
        <f t="shared" si="3"/>
        <v>931242.05</v>
      </c>
      <c r="K47" s="219">
        <v>1520585</v>
      </c>
      <c r="L47" s="73">
        <v>3041170</v>
      </c>
      <c r="M47" s="73">
        <v>4561755</v>
      </c>
      <c r="N47" s="236">
        <f t="shared" si="4"/>
        <v>9123510</v>
      </c>
      <c r="O47" s="222">
        <f t="shared" si="1"/>
        <v>10054752.050000001</v>
      </c>
    </row>
    <row r="48" spans="1:15" x14ac:dyDescent="0.2">
      <c r="A48" s="224">
        <v>40</v>
      </c>
      <c r="B48" s="84" t="s">
        <v>105</v>
      </c>
      <c r="C48" s="129" t="s">
        <v>24</v>
      </c>
      <c r="D48" s="134"/>
      <c r="E48" s="73"/>
      <c r="F48" s="73"/>
      <c r="G48" s="73"/>
      <c r="H48" s="234">
        <f t="shared" si="2"/>
        <v>0</v>
      </c>
      <c r="I48" s="234">
        <f t="shared" si="2"/>
        <v>0</v>
      </c>
      <c r="J48" s="235">
        <f t="shared" si="3"/>
        <v>0</v>
      </c>
      <c r="K48" s="219">
        <v>1520585</v>
      </c>
      <c r="L48" s="73">
        <v>3041170</v>
      </c>
      <c r="M48" s="73">
        <v>4561755</v>
      </c>
      <c r="N48" s="236">
        <f t="shared" si="4"/>
        <v>9123510</v>
      </c>
      <c r="O48" s="222">
        <f t="shared" si="1"/>
        <v>9123510</v>
      </c>
    </row>
    <row r="49" spans="1:15" x14ac:dyDescent="0.2">
      <c r="A49" s="224">
        <v>41</v>
      </c>
      <c r="B49" s="225" t="s">
        <v>106</v>
      </c>
      <c r="C49" s="129" t="s">
        <v>20</v>
      </c>
      <c r="D49" s="134"/>
      <c r="E49" s="73"/>
      <c r="F49" s="73"/>
      <c r="G49" s="73"/>
      <c r="H49" s="234">
        <f t="shared" si="2"/>
        <v>0</v>
      </c>
      <c r="I49" s="234">
        <f t="shared" si="2"/>
        <v>0</v>
      </c>
      <c r="J49" s="235">
        <f t="shared" si="3"/>
        <v>0</v>
      </c>
      <c r="K49" s="219">
        <v>1520585</v>
      </c>
      <c r="L49" s="73">
        <v>3041170</v>
      </c>
      <c r="M49" s="73">
        <v>4561755</v>
      </c>
      <c r="N49" s="236">
        <f t="shared" si="4"/>
        <v>9123510</v>
      </c>
      <c r="O49" s="222">
        <f t="shared" si="1"/>
        <v>9123510</v>
      </c>
    </row>
    <row r="50" spans="1:15" x14ac:dyDescent="0.2">
      <c r="A50" s="224">
        <v>42</v>
      </c>
      <c r="B50" s="68" t="s">
        <v>107</v>
      </c>
      <c r="C50" s="129" t="s">
        <v>108</v>
      </c>
      <c r="D50" s="134"/>
      <c r="E50" s="73"/>
      <c r="F50" s="73"/>
      <c r="G50" s="73"/>
      <c r="H50" s="234">
        <f t="shared" si="2"/>
        <v>0</v>
      </c>
      <c r="I50" s="234">
        <f t="shared" si="2"/>
        <v>0</v>
      </c>
      <c r="J50" s="235">
        <f t="shared" si="3"/>
        <v>0</v>
      </c>
      <c r="K50" s="219"/>
      <c r="L50" s="73"/>
      <c r="M50" s="73"/>
      <c r="N50" s="236">
        <f t="shared" si="4"/>
        <v>0</v>
      </c>
      <c r="O50" s="222">
        <f t="shared" si="1"/>
        <v>0</v>
      </c>
    </row>
    <row r="51" spans="1:15" x14ac:dyDescent="0.2">
      <c r="A51" s="224">
        <v>43</v>
      </c>
      <c r="B51" s="225" t="s">
        <v>109</v>
      </c>
      <c r="C51" s="129" t="s">
        <v>110</v>
      </c>
      <c r="D51" s="134">
        <v>1036443.3</v>
      </c>
      <c r="E51" s="73">
        <v>863738.05</v>
      </c>
      <c r="F51" s="73">
        <v>1035953.95</v>
      </c>
      <c r="G51" s="73">
        <v>861291.2</v>
      </c>
      <c r="H51" s="234">
        <f t="shared" si="2"/>
        <v>2072397.25</v>
      </c>
      <c r="I51" s="234">
        <f t="shared" si="2"/>
        <v>1725029.25</v>
      </c>
      <c r="J51" s="235">
        <f t="shared" si="3"/>
        <v>3797426.5</v>
      </c>
      <c r="K51" s="219">
        <v>2432936</v>
      </c>
      <c r="L51" s="73">
        <v>4865872</v>
      </c>
      <c r="M51" s="73">
        <v>7298808</v>
      </c>
      <c r="N51" s="236">
        <f t="shared" si="4"/>
        <v>14597616</v>
      </c>
      <c r="O51" s="222">
        <f t="shared" si="1"/>
        <v>18395042.5</v>
      </c>
    </row>
    <row r="52" spans="1:15" x14ac:dyDescent="0.2">
      <c r="A52" s="224">
        <v>44</v>
      </c>
      <c r="B52" s="84" t="s">
        <v>111</v>
      </c>
      <c r="C52" s="129" t="s">
        <v>242</v>
      </c>
      <c r="D52" s="134">
        <v>427691.9</v>
      </c>
      <c r="E52" s="73">
        <v>352346.4</v>
      </c>
      <c r="F52" s="73">
        <v>427202.55</v>
      </c>
      <c r="G52" s="73">
        <v>352346.4</v>
      </c>
      <c r="H52" s="234">
        <f t="shared" si="2"/>
        <v>854894.45</v>
      </c>
      <c r="I52" s="234">
        <f t="shared" si="2"/>
        <v>704692.8</v>
      </c>
      <c r="J52" s="235">
        <f t="shared" si="3"/>
        <v>1559587.25</v>
      </c>
      <c r="K52" s="219">
        <v>1520585</v>
      </c>
      <c r="L52" s="73">
        <v>3041170</v>
      </c>
      <c r="M52" s="73">
        <v>4561755</v>
      </c>
      <c r="N52" s="236">
        <f t="shared" si="4"/>
        <v>9123510</v>
      </c>
      <c r="O52" s="222">
        <f t="shared" si="1"/>
        <v>10683097.25</v>
      </c>
    </row>
    <row r="53" spans="1:15" x14ac:dyDescent="0.2">
      <c r="A53" s="224">
        <v>45</v>
      </c>
      <c r="B53" s="84" t="s">
        <v>112</v>
      </c>
      <c r="C53" s="129" t="s">
        <v>2</v>
      </c>
      <c r="D53" s="134">
        <v>1167099.75</v>
      </c>
      <c r="E53" s="73">
        <v>829482.15</v>
      </c>
      <c r="F53" s="73">
        <v>1166610.3999999999</v>
      </c>
      <c r="G53" s="73">
        <v>829482.15</v>
      </c>
      <c r="H53" s="234">
        <f t="shared" si="2"/>
        <v>2333710.15</v>
      </c>
      <c r="I53" s="234">
        <f t="shared" si="2"/>
        <v>1658964.3</v>
      </c>
      <c r="J53" s="235">
        <f t="shared" si="3"/>
        <v>3992674.45</v>
      </c>
      <c r="K53" s="219">
        <v>3041170</v>
      </c>
      <c r="L53" s="73">
        <v>6082340</v>
      </c>
      <c r="M53" s="73">
        <v>9123510</v>
      </c>
      <c r="N53" s="236">
        <f t="shared" si="4"/>
        <v>18247020</v>
      </c>
      <c r="O53" s="222">
        <f t="shared" si="1"/>
        <v>22239694.449999999</v>
      </c>
    </row>
    <row r="54" spans="1:15" x14ac:dyDescent="0.2">
      <c r="A54" s="224">
        <v>46</v>
      </c>
      <c r="B54" s="225" t="s">
        <v>113</v>
      </c>
      <c r="C54" s="129" t="s">
        <v>3</v>
      </c>
      <c r="D54" s="134"/>
      <c r="E54" s="73"/>
      <c r="F54" s="73"/>
      <c r="G54" s="73"/>
      <c r="H54" s="234">
        <f t="shared" si="2"/>
        <v>0</v>
      </c>
      <c r="I54" s="234">
        <f t="shared" si="2"/>
        <v>0</v>
      </c>
      <c r="J54" s="235">
        <f t="shared" si="3"/>
        <v>0</v>
      </c>
      <c r="K54" s="219">
        <v>1520585</v>
      </c>
      <c r="L54" s="73">
        <v>3041170</v>
      </c>
      <c r="M54" s="73">
        <v>4561755</v>
      </c>
      <c r="N54" s="236">
        <f t="shared" si="4"/>
        <v>9123510</v>
      </c>
      <c r="O54" s="222">
        <f t="shared" si="1"/>
        <v>9123510</v>
      </c>
    </row>
    <row r="55" spans="1:15" x14ac:dyDescent="0.2">
      <c r="A55" s="224">
        <v>47</v>
      </c>
      <c r="B55" s="225" t="s">
        <v>114</v>
      </c>
      <c r="C55" s="129" t="s">
        <v>238</v>
      </c>
      <c r="D55" s="134"/>
      <c r="E55" s="73"/>
      <c r="F55" s="73"/>
      <c r="G55" s="73"/>
      <c r="H55" s="234">
        <f t="shared" si="2"/>
        <v>0</v>
      </c>
      <c r="I55" s="234">
        <f t="shared" si="2"/>
        <v>0</v>
      </c>
      <c r="J55" s="235">
        <f t="shared" si="3"/>
        <v>0</v>
      </c>
      <c r="K55" s="219">
        <v>1520585</v>
      </c>
      <c r="L55" s="73">
        <v>3041170</v>
      </c>
      <c r="M55" s="73">
        <v>4561755</v>
      </c>
      <c r="N55" s="236">
        <f t="shared" si="4"/>
        <v>9123510</v>
      </c>
      <c r="O55" s="222">
        <f t="shared" si="1"/>
        <v>9123510</v>
      </c>
    </row>
    <row r="56" spans="1:15" x14ac:dyDescent="0.2">
      <c r="A56" s="224">
        <v>48</v>
      </c>
      <c r="B56" s="68" t="s">
        <v>115</v>
      </c>
      <c r="C56" s="129" t="s">
        <v>0</v>
      </c>
      <c r="D56" s="134">
        <v>455095.5</v>
      </c>
      <c r="E56" s="73">
        <v>577456.6</v>
      </c>
      <c r="F56" s="73">
        <v>454606.15</v>
      </c>
      <c r="G56" s="73">
        <v>577456.6</v>
      </c>
      <c r="H56" s="234">
        <f t="shared" si="2"/>
        <v>909701.65</v>
      </c>
      <c r="I56" s="234">
        <f t="shared" si="2"/>
        <v>1154913.2</v>
      </c>
      <c r="J56" s="235">
        <f t="shared" si="3"/>
        <v>2064614.85</v>
      </c>
      <c r="K56" s="219">
        <v>1520585</v>
      </c>
      <c r="L56" s="73">
        <v>3041170</v>
      </c>
      <c r="M56" s="73">
        <v>4561755</v>
      </c>
      <c r="N56" s="236">
        <f t="shared" si="4"/>
        <v>9123510</v>
      </c>
      <c r="O56" s="222">
        <f t="shared" si="1"/>
        <v>11188124.85</v>
      </c>
    </row>
    <row r="57" spans="1:15" x14ac:dyDescent="0.2">
      <c r="A57" s="224">
        <v>49</v>
      </c>
      <c r="B57" s="225" t="s">
        <v>116</v>
      </c>
      <c r="C57" s="129" t="s">
        <v>4</v>
      </c>
      <c r="D57" s="134">
        <v>280886.90000000002</v>
      </c>
      <c r="E57" s="73"/>
      <c r="F57" s="73">
        <v>280397.55</v>
      </c>
      <c r="G57" s="73"/>
      <c r="H57" s="234">
        <f t="shared" si="2"/>
        <v>561284.44999999995</v>
      </c>
      <c r="I57" s="234">
        <f t="shared" si="2"/>
        <v>0</v>
      </c>
      <c r="J57" s="235">
        <f t="shared" si="3"/>
        <v>561284.44999999995</v>
      </c>
      <c r="K57" s="219">
        <v>1520585</v>
      </c>
      <c r="L57" s="73">
        <v>3041170</v>
      </c>
      <c r="M57" s="73">
        <v>4561755</v>
      </c>
      <c r="N57" s="236">
        <f t="shared" si="4"/>
        <v>9123510</v>
      </c>
      <c r="O57" s="222">
        <f t="shared" si="1"/>
        <v>9684794.4499999993</v>
      </c>
    </row>
    <row r="58" spans="1:15" x14ac:dyDescent="0.2">
      <c r="A58" s="224">
        <v>50</v>
      </c>
      <c r="B58" s="68" t="s">
        <v>117</v>
      </c>
      <c r="C58" s="129" t="s">
        <v>1</v>
      </c>
      <c r="D58" s="134">
        <v>445308.5</v>
      </c>
      <c r="E58" s="73">
        <v>149257.85</v>
      </c>
      <c r="F58" s="73">
        <v>444819.15</v>
      </c>
      <c r="G58" s="73">
        <v>146811</v>
      </c>
      <c r="H58" s="234">
        <f t="shared" si="2"/>
        <v>890127.65</v>
      </c>
      <c r="I58" s="234">
        <f t="shared" si="2"/>
        <v>296068.84999999998</v>
      </c>
      <c r="J58" s="235">
        <f t="shared" si="3"/>
        <v>1186196.5</v>
      </c>
      <c r="K58" s="219">
        <v>1520585</v>
      </c>
      <c r="L58" s="73">
        <v>3041170</v>
      </c>
      <c r="M58" s="73">
        <v>4561755</v>
      </c>
      <c r="N58" s="236">
        <f t="shared" si="4"/>
        <v>9123510</v>
      </c>
      <c r="O58" s="222">
        <f t="shared" si="1"/>
        <v>10309706.5</v>
      </c>
    </row>
    <row r="59" spans="1:15" x14ac:dyDescent="0.2">
      <c r="A59" s="224">
        <v>51</v>
      </c>
      <c r="B59" s="225" t="s">
        <v>118</v>
      </c>
      <c r="C59" s="129" t="s">
        <v>239</v>
      </c>
      <c r="D59" s="134">
        <v>477116.25</v>
      </c>
      <c r="E59" s="73"/>
      <c r="F59" s="73">
        <v>477116.25</v>
      </c>
      <c r="G59" s="73"/>
      <c r="H59" s="234">
        <f t="shared" si="2"/>
        <v>954232.5</v>
      </c>
      <c r="I59" s="234">
        <f t="shared" si="2"/>
        <v>0</v>
      </c>
      <c r="J59" s="235">
        <f t="shared" si="3"/>
        <v>954232.5</v>
      </c>
      <c r="K59" s="219">
        <v>1520585</v>
      </c>
      <c r="L59" s="73">
        <v>3041170</v>
      </c>
      <c r="M59" s="73">
        <v>4561755</v>
      </c>
      <c r="N59" s="236">
        <f t="shared" si="4"/>
        <v>9123510</v>
      </c>
      <c r="O59" s="222">
        <f t="shared" si="1"/>
        <v>10077742.5</v>
      </c>
    </row>
    <row r="60" spans="1:15" x14ac:dyDescent="0.2">
      <c r="A60" s="224">
        <v>52</v>
      </c>
      <c r="B60" s="225" t="s">
        <v>119</v>
      </c>
      <c r="C60" s="129" t="s">
        <v>26</v>
      </c>
      <c r="D60" s="134">
        <v>825533.45</v>
      </c>
      <c r="E60" s="73">
        <v>611712.5</v>
      </c>
      <c r="F60" s="73">
        <v>825044.1</v>
      </c>
      <c r="G60" s="73">
        <v>1101082.5</v>
      </c>
      <c r="H60" s="234">
        <f t="shared" si="2"/>
        <v>1650577.5499999998</v>
      </c>
      <c r="I60" s="234">
        <f t="shared" si="2"/>
        <v>1712795</v>
      </c>
      <c r="J60" s="235">
        <f t="shared" si="3"/>
        <v>3363372.55</v>
      </c>
      <c r="K60" s="219">
        <v>3041170</v>
      </c>
      <c r="L60" s="73">
        <v>2800641.1</v>
      </c>
      <c r="M60" s="73">
        <v>6842632.5</v>
      </c>
      <c r="N60" s="236">
        <f t="shared" si="4"/>
        <v>12684443.6</v>
      </c>
      <c r="O60" s="222">
        <f t="shared" si="1"/>
        <v>16047816.149999999</v>
      </c>
    </row>
    <row r="61" spans="1:15" x14ac:dyDescent="0.2">
      <c r="A61" s="224">
        <v>53</v>
      </c>
      <c r="B61" s="225" t="s">
        <v>120</v>
      </c>
      <c r="C61" s="129" t="s">
        <v>240</v>
      </c>
      <c r="D61" s="134">
        <v>374352.75</v>
      </c>
      <c r="E61" s="73"/>
      <c r="F61" s="73">
        <v>373863.4</v>
      </c>
      <c r="G61" s="73"/>
      <c r="H61" s="234">
        <f t="shared" si="2"/>
        <v>748216.15</v>
      </c>
      <c r="I61" s="234">
        <f t="shared" si="2"/>
        <v>0</v>
      </c>
      <c r="J61" s="235">
        <f t="shared" si="3"/>
        <v>748216.15</v>
      </c>
      <c r="K61" s="219">
        <v>1520585</v>
      </c>
      <c r="L61" s="73">
        <v>3041170</v>
      </c>
      <c r="M61" s="73">
        <v>4561755</v>
      </c>
      <c r="N61" s="236">
        <f t="shared" si="4"/>
        <v>9123510</v>
      </c>
      <c r="O61" s="222">
        <f t="shared" si="1"/>
        <v>9871726.1500000004</v>
      </c>
    </row>
    <row r="62" spans="1:15" x14ac:dyDescent="0.2">
      <c r="A62" s="224">
        <v>54</v>
      </c>
      <c r="B62" s="225" t="s">
        <v>121</v>
      </c>
      <c r="C62" s="129" t="s">
        <v>122</v>
      </c>
      <c r="D62" s="134"/>
      <c r="E62" s="73"/>
      <c r="F62" s="73"/>
      <c r="G62" s="73"/>
      <c r="H62" s="234">
        <f t="shared" si="2"/>
        <v>0</v>
      </c>
      <c r="I62" s="234">
        <f t="shared" si="2"/>
        <v>0</v>
      </c>
      <c r="J62" s="235">
        <f t="shared" si="3"/>
        <v>0</v>
      </c>
      <c r="K62" s="219"/>
      <c r="L62" s="73"/>
      <c r="M62" s="73"/>
      <c r="N62" s="236">
        <f t="shared" si="4"/>
        <v>0</v>
      </c>
      <c r="O62" s="222">
        <f t="shared" si="1"/>
        <v>0</v>
      </c>
    </row>
    <row r="63" spans="1:15" x14ac:dyDescent="0.2">
      <c r="A63" s="224">
        <v>55</v>
      </c>
      <c r="B63" s="225" t="s">
        <v>244</v>
      </c>
      <c r="C63" s="129" t="s">
        <v>243</v>
      </c>
      <c r="D63" s="134"/>
      <c r="E63" s="73"/>
      <c r="F63" s="73"/>
      <c r="G63" s="73"/>
      <c r="H63" s="234">
        <f t="shared" si="2"/>
        <v>0</v>
      </c>
      <c r="I63" s="234">
        <f t="shared" si="2"/>
        <v>0</v>
      </c>
      <c r="J63" s="235">
        <f t="shared" si="3"/>
        <v>0</v>
      </c>
      <c r="K63" s="219"/>
      <c r="L63" s="73"/>
      <c r="M63" s="73"/>
      <c r="N63" s="236">
        <f t="shared" si="4"/>
        <v>0</v>
      </c>
      <c r="O63" s="222">
        <f t="shared" si="1"/>
        <v>0</v>
      </c>
    </row>
    <row r="64" spans="1:15" x14ac:dyDescent="0.2">
      <c r="A64" s="224">
        <v>56</v>
      </c>
      <c r="B64" s="225" t="s">
        <v>260</v>
      </c>
      <c r="C64" s="129" t="s">
        <v>261</v>
      </c>
      <c r="D64" s="134"/>
      <c r="E64" s="73"/>
      <c r="F64" s="73"/>
      <c r="G64" s="73"/>
      <c r="H64" s="234">
        <f t="shared" si="2"/>
        <v>0</v>
      </c>
      <c r="I64" s="234">
        <f t="shared" si="2"/>
        <v>0</v>
      </c>
      <c r="J64" s="235">
        <f t="shared" si="3"/>
        <v>0</v>
      </c>
      <c r="K64" s="219"/>
      <c r="L64" s="73"/>
      <c r="M64" s="73"/>
      <c r="N64" s="236">
        <f t="shared" si="4"/>
        <v>0</v>
      </c>
      <c r="O64" s="222">
        <f t="shared" si="1"/>
        <v>0</v>
      </c>
    </row>
    <row r="65" spans="1:15" x14ac:dyDescent="0.2">
      <c r="A65" s="224">
        <v>57</v>
      </c>
      <c r="B65" s="225" t="s">
        <v>123</v>
      </c>
      <c r="C65" s="129" t="s">
        <v>53</v>
      </c>
      <c r="D65" s="134"/>
      <c r="E65" s="73"/>
      <c r="F65" s="73"/>
      <c r="G65" s="73"/>
      <c r="H65" s="234">
        <f t="shared" si="2"/>
        <v>0</v>
      </c>
      <c r="I65" s="234">
        <f t="shared" si="2"/>
        <v>0</v>
      </c>
      <c r="J65" s="235">
        <f t="shared" si="3"/>
        <v>0</v>
      </c>
      <c r="K65" s="219"/>
      <c r="L65" s="73"/>
      <c r="M65" s="73"/>
      <c r="N65" s="236">
        <f t="shared" si="4"/>
        <v>0</v>
      </c>
      <c r="O65" s="222">
        <f t="shared" si="1"/>
        <v>0</v>
      </c>
    </row>
    <row r="66" spans="1:15" x14ac:dyDescent="0.2">
      <c r="A66" s="224">
        <v>58</v>
      </c>
      <c r="B66" s="68" t="s">
        <v>124</v>
      </c>
      <c r="C66" s="129" t="s">
        <v>262</v>
      </c>
      <c r="D66" s="134"/>
      <c r="E66" s="73"/>
      <c r="F66" s="73"/>
      <c r="G66" s="73"/>
      <c r="H66" s="234">
        <f t="shared" si="2"/>
        <v>0</v>
      </c>
      <c r="I66" s="234">
        <f t="shared" si="2"/>
        <v>0</v>
      </c>
      <c r="J66" s="235">
        <f t="shared" si="3"/>
        <v>0</v>
      </c>
      <c r="K66" s="219"/>
      <c r="L66" s="73"/>
      <c r="M66" s="73"/>
      <c r="N66" s="236">
        <f t="shared" si="4"/>
        <v>0</v>
      </c>
      <c r="O66" s="222">
        <f t="shared" si="1"/>
        <v>0</v>
      </c>
    </row>
    <row r="67" spans="1:15" x14ac:dyDescent="0.2">
      <c r="A67" s="224">
        <v>59</v>
      </c>
      <c r="B67" s="84" t="s">
        <v>125</v>
      </c>
      <c r="C67" s="129" t="s">
        <v>126</v>
      </c>
      <c r="D67" s="134"/>
      <c r="E67" s="73"/>
      <c r="F67" s="73"/>
      <c r="G67" s="73"/>
      <c r="H67" s="234">
        <f t="shared" si="2"/>
        <v>0</v>
      </c>
      <c r="I67" s="234">
        <f t="shared" si="2"/>
        <v>0</v>
      </c>
      <c r="J67" s="235">
        <f t="shared" si="3"/>
        <v>0</v>
      </c>
      <c r="K67" s="219"/>
      <c r="L67" s="73"/>
      <c r="M67" s="73"/>
      <c r="N67" s="236">
        <f t="shared" si="4"/>
        <v>0</v>
      </c>
      <c r="O67" s="222">
        <f t="shared" si="1"/>
        <v>0</v>
      </c>
    </row>
    <row r="68" spans="1:15" x14ac:dyDescent="0.2">
      <c r="A68" s="224">
        <v>60</v>
      </c>
      <c r="B68" s="68" t="s">
        <v>127</v>
      </c>
      <c r="C68" s="129" t="s">
        <v>263</v>
      </c>
      <c r="D68" s="134"/>
      <c r="E68" s="73">
        <v>704692.8</v>
      </c>
      <c r="F68" s="73"/>
      <c r="G68" s="73">
        <v>702245.95</v>
      </c>
      <c r="H68" s="234">
        <f t="shared" si="2"/>
        <v>0</v>
      </c>
      <c r="I68" s="234">
        <f t="shared" si="2"/>
        <v>1406938.75</v>
      </c>
      <c r="J68" s="235">
        <f t="shared" si="3"/>
        <v>1406938.75</v>
      </c>
      <c r="K68" s="219"/>
      <c r="L68" s="73"/>
      <c r="M68" s="73"/>
      <c r="N68" s="236">
        <f t="shared" si="4"/>
        <v>0</v>
      </c>
      <c r="O68" s="222">
        <f t="shared" si="1"/>
        <v>1406938.75</v>
      </c>
    </row>
    <row r="69" spans="1:15" ht="24" x14ac:dyDescent="0.2">
      <c r="A69" s="224">
        <v>61</v>
      </c>
      <c r="B69" s="225" t="s">
        <v>128</v>
      </c>
      <c r="C69" s="129" t="s">
        <v>248</v>
      </c>
      <c r="D69" s="134"/>
      <c r="E69" s="73"/>
      <c r="F69" s="73"/>
      <c r="G69" s="73"/>
      <c r="H69" s="234">
        <f t="shared" si="2"/>
        <v>0</v>
      </c>
      <c r="I69" s="234">
        <f t="shared" si="2"/>
        <v>0</v>
      </c>
      <c r="J69" s="235">
        <f t="shared" si="3"/>
        <v>0</v>
      </c>
      <c r="K69" s="219"/>
      <c r="L69" s="73"/>
      <c r="M69" s="73"/>
      <c r="N69" s="236">
        <f t="shared" si="4"/>
        <v>0</v>
      </c>
      <c r="O69" s="222">
        <f t="shared" ref="O69:O132" si="5">J69+N69</f>
        <v>0</v>
      </c>
    </row>
    <row r="70" spans="1:15" ht="24" x14ac:dyDescent="0.2">
      <c r="A70" s="224">
        <v>62</v>
      </c>
      <c r="B70" s="84" t="s">
        <v>129</v>
      </c>
      <c r="C70" s="129" t="s">
        <v>264</v>
      </c>
      <c r="D70" s="134"/>
      <c r="E70" s="73"/>
      <c r="F70" s="73"/>
      <c r="G70" s="73"/>
      <c r="H70" s="234">
        <f t="shared" si="2"/>
        <v>0</v>
      </c>
      <c r="I70" s="234">
        <f t="shared" si="2"/>
        <v>0</v>
      </c>
      <c r="J70" s="235">
        <f t="shared" si="3"/>
        <v>0</v>
      </c>
      <c r="K70" s="219"/>
      <c r="L70" s="73"/>
      <c r="M70" s="73"/>
      <c r="N70" s="236">
        <f t="shared" si="4"/>
        <v>0</v>
      </c>
      <c r="O70" s="222">
        <f t="shared" si="5"/>
        <v>0</v>
      </c>
    </row>
    <row r="71" spans="1:15" ht="24" x14ac:dyDescent="0.2">
      <c r="A71" s="224">
        <v>63</v>
      </c>
      <c r="B71" s="84" t="s">
        <v>130</v>
      </c>
      <c r="C71" s="129" t="s">
        <v>265</v>
      </c>
      <c r="D71" s="134"/>
      <c r="E71" s="73"/>
      <c r="F71" s="73"/>
      <c r="G71" s="73"/>
      <c r="H71" s="234">
        <f t="shared" si="2"/>
        <v>0</v>
      </c>
      <c r="I71" s="234">
        <f t="shared" si="2"/>
        <v>0</v>
      </c>
      <c r="J71" s="235">
        <f t="shared" si="3"/>
        <v>0</v>
      </c>
      <c r="K71" s="219"/>
      <c r="L71" s="73"/>
      <c r="M71" s="73"/>
      <c r="N71" s="236">
        <f t="shared" si="4"/>
        <v>0</v>
      </c>
      <c r="O71" s="222">
        <f t="shared" si="5"/>
        <v>0</v>
      </c>
    </row>
    <row r="72" spans="1:15" x14ac:dyDescent="0.2">
      <c r="A72" s="224">
        <v>64</v>
      </c>
      <c r="B72" s="68" t="s">
        <v>131</v>
      </c>
      <c r="C72" s="129" t="s">
        <v>266</v>
      </c>
      <c r="D72" s="134">
        <v>1254693.3999999999</v>
      </c>
      <c r="E72" s="73">
        <v>1350661.2</v>
      </c>
      <c r="F72" s="73">
        <v>1361861.05</v>
      </c>
      <c r="G72" s="73"/>
      <c r="H72" s="234">
        <f t="shared" si="2"/>
        <v>2616554.4500000002</v>
      </c>
      <c r="I72" s="234">
        <f t="shared" si="2"/>
        <v>1350661.2</v>
      </c>
      <c r="J72" s="235">
        <f t="shared" si="3"/>
        <v>3967215.6500000004</v>
      </c>
      <c r="K72" s="219"/>
      <c r="L72" s="73"/>
      <c r="M72" s="73"/>
      <c r="N72" s="236">
        <f t="shared" si="4"/>
        <v>0</v>
      </c>
      <c r="O72" s="222">
        <f t="shared" si="5"/>
        <v>3967215.6500000004</v>
      </c>
    </row>
    <row r="73" spans="1:15" x14ac:dyDescent="0.2">
      <c r="A73" s="224">
        <v>65</v>
      </c>
      <c r="B73" s="68" t="s">
        <v>132</v>
      </c>
      <c r="C73" s="129" t="s">
        <v>52</v>
      </c>
      <c r="D73" s="134">
        <v>1005124.9</v>
      </c>
      <c r="E73" s="73">
        <v>1333533.25</v>
      </c>
      <c r="F73" s="73">
        <v>1072165.8500000001</v>
      </c>
      <c r="G73" s="73"/>
      <c r="H73" s="234">
        <f t="shared" si="2"/>
        <v>2077290.75</v>
      </c>
      <c r="I73" s="234">
        <f t="shared" si="2"/>
        <v>1333533.25</v>
      </c>
      <c r="J73" s="235">
        <f t="shared" si="3"/>
        <v>3410824</v>
      </c>
      <c r="K73" s="219"/>
      <c r="L73" s="73"/>
      <c r="M73" s="73"/>
      <c r="N73" s="236">
        <f t="shared" si="4"/>
        <v>0</v>
      </c>
      <c r="O73" s="222">
        <f t="shared" si="5"/>
        <v>3410824</v>
      </c>
    </row>
    <row r="74" spans="1:15" x14ac:dyDescent="0.2">
      <c r="A74" s="224">
        <v>66</v>
      </c>
      <c r="B74" s="68" t="s">
        <v>133</v>
      </c>
      <c r="C74" s="129" t="s">
        <v>267</v>
      </c>
      <c r="D74" s="134">
        <v>1525303.95</v>
      </c>
      <c r="E74" s="73"/>
      <c r="F74" s="73">
        <v>1677002.45</v>
      </c>
      <c r="G74" s="73"/>
      <c r="H74" s="234">
        <f t="shared" ref="H74:I137" si="6">D74+F74</f>
        <v>3202306.4</v>
      </c>
      <c r="I74" s="234">
        <f t="shared" si="6"/>
        <v>0</v>
      </c>
      <c r="J74" s="235">
        <f t="shared" ref="J74:J137" si="7">H74+I74</f>
        <v>3202306.4</v>
      </c>
      <c r="K74" s="219"/>
      <c r="L74" s="73"/>
      <c r="M74" s="73"/>
      <c r="N74" s="236">
        <f t="shared" ref="N74:N137" si="8">SUM(K74:M74)</f>
        <v>0</v>
      </c>
      <c r="O74" s="222">
        <f t="shared" si="5"/>
        <v>3202306.4</v>
      </c>
    </row>
    <row r="75" spans="1:15" ht="24" x14ac:dyDescent="0.2">
      <c r="A75" s="224">
        <v>67</v>
      </c>
      <c r="B75" s="68" t="s">
        <v>134</v>
      </c>
      <c r="C75" s="129" t="s">
        <v>268</v>
      </c>
      <c r="D75" s="134"/>
      <c r="E75" s="73"/>
      <c r="F75" s="73"/>
      <c r="G75" s="73"/>
      <c r="H75" s="234">
        <f t="shared" si="6"/>
        <v>0</v>
      </c>
      <c r="I75" s="234">
        <f t="shared" si="6"/>
        <v>0</v>
      </c>
      <c r="J75" s="235">
        <f t="shared" si="7"/>
        <v>0</v>
      </c>
      <c r="K75" s="219"/>
      <c r="L75" s="73"/>
      <c r="M75" s="73"/>
      <c r="N75" s="236">
        <f t="shared" si="8"/>
        <v>0</v>
      </c>
      <c r="O75" s="222">
        <f t="shared" si="5"/>
        <v>0</v>
      </c>
    </row>
    <row r="76" spans="1:15" ht="24" x14ac:dyDescent="0.2">
      <c r="A76" s="224">
        <v>68</v>
      </c>
      <c r="B76" s="84" t="s">
        <v>135</v>
      </c>
      <c r="C76" s="129" t="s">
        <v>269</v>
      </c>
      <c r="D76" s="134"/>
      <c r="E76" s="73"/>
      <c r="F76" s="73"/>
      <c r="G76" s="73"/>
      <c r="H76" s="234">
        <f t="shared" si="6"/>
        <v>0</v>
      </c>
      <c r="I76" s="234">
        <f t="shared" si="6"/>
        <v>0</v>
      </c>
      <c r="J76" s="235">
        <f t="shared" si="7"/>
        <v>0</v>
      </c>
      <c r="K76" s="219"/>
      <c r="L76" s="73"/>
      <c r="M76" s="73"/>
      <c r="N76" s="236">
        <f t="shared" si="8"/>
        <v>0</v>
      </c>
      <c r="O76" s="222">
        <f t="shared" si="5"/>
        <v>0</v>
      </c>
    </row>
    <row r="77" spans="1:15" ht="24" x14ac:dyDescent="0.2">
      <c r="A77" s="224">
        <v>69</v>
      </c>
      <c r="B77" s="68" t="s">
        <v>136</v>
      </c>
      <c r="C77" s="129" t="s">
        <v>270</v>
      </c>
      <c r="D77" s="134"/>
      <c r="E77" s="73"/>
      <c r="F77" s="73"/>
      <c r="G77" s="73"/>
      <c r="H77" s="234">
        <f t="shared" si="6"/>
        <v>0</v>
      </c>
      <c r="I77" s="234">
        <f t="shared" si="6"/>
        <v>0</v>
      </c>
      <c r="J77" s="235">
        <f t="shared" si="7"/>
        <v>0</v>
      </c>
      <c r="K77" s="219"/>
      <c r="L77" s="73"/>
      <c r="M77" s="73"/>
      <c r="N77" s="236">
        <f t="shared" si="8"/>
        <v>0</v>
      </c>
      <c r="O77" s="222">
        <f t="shared" si="5"/>
        <v>0</v>
      </c>
    </row>
    <row r="78" spans="1:15" ht="24" x14ac:dyDescent="0.2">
      <c r="A78" s="224">
        <v>70</v>
      </c>
      <c r="B78" s="68" t="s">
        <v>137</v>
      </c>
      <c r="C78" s="129" t="s">
        <v>271</v>
      </c>
      <c r="D78" s="134"/>
      <c r="E78" s="73"/>
      <c r="F78" s="73"/>
      <c r="G78" s="73"/>
      <c r="H78" s="234">
        <f t="shared" si="6"/>
        <v>0</v>
      </c>
      <c r="I78" s="234">
        <f t="shared" si="6"/>
        <v>0</v>
      </c>
      <c r="J78" s="235">
        <f t="shared" si="7"/>
        <v>0</v>
      </c>
      <c r="K78" s="219"/>
      <c r="L78" s="73"/>
      <c r="M78" s="73"/>
      <c r="N78" s="236">
        <f t="shared" si="8"/>
        <v>0</v>
      </c>
      <c r="O78" s="222">
        <f t="shared" si="5"/>
        <v>0</v>
      </c>
    </row>
    <row r="79" spans="1:15" ht="12" customHeight="1" x14ac:dyDescent="0.2">
      <c r="A79" s="224">
        <v>71</v>
      </c>
      <c r="B79" s="84" t="s">
        <v>138</v>
      </c>
      <c r="C79" s="129" t="s">
        <v>272</v>
      </c>
      <c r="D79" s="134"/>
      <c r="E79" s="73"/>
      <c r="F79" s="73"/>
      <c r="G79" s="73"/>
      <c r="H79" s="234">
        <f t="shared" si="6"/>
        <v>0</v>
      </c>
      <c r="I79" s="234">
        <f t="shared" si="6"/>
        <v>0</v>
      </c>
      <c r="J79" s="235">
        <f t="shared" si="7"/>
        <v>0</v>
      </c>
      <c r="K79" s="219"/>
      <c r="L79" s="73"/>
      <c r="M79" s="73"/>
      <c r="N79" s="236">
        <f t="shared" si="8"/>
        <v>0</v>
      </c>
      <c r="O79" s="222">
        <f t="shared" si="5"/>
        <v>0</v>
      </c>
    </row>
    <row r="80" spans="1:15" ht="24" x14ac:dyDescent="0.2">
      <c r="A80" s="224">
        <v>72</v>
      </c>
      <c r="B80" s="84" t="s">
        <v>139</v>
      </c>
      <c r="C80" s="129" t="s">
        <v>273</v>
      </c>
      <c r="D80" s="134"/>
      <c r="E80" s="73"/>
      <c r="F80" s="73"/>
      <c r="G80" s="73"/>
      <c r="H80" s="234">
        <f t="shared" si="6"/>
        <v>0</v>
      </c>
      <c r="I80" s="234">
        <f t="shared" si="6"/>
        <v>0</v>
      </c>
      <c r="J80" s="235">
        <f t="shared" si="7"/>
        <v>0</v>
      </c>
      <c r="K80" s="219"/>
      <c r="L80" s="73"/>
      <c r="M80" s="73"/>
      <c r="N80" s="236">
        <f t="shared" si="8"/>
        <v>0</v>
      </c>
      <c r="O80" s="222">
        <f t="shared" si="5"/>
        <v>0</v>
      </c>
    </row>
    <row r="81" spans="1:15" ht="24" x14ac:dyDescent="0.2">
      <c r="A81" s="224">
        <v>73</v>
      </c>
      <c r="B81" s="84" t="s">
        <v>140</v>
      </c>
      <c r="C81" s="129" t="s">
        <v>274</v>
      </c>
      <c r="D81" s="134"/>
      <c r="E81" s="73"/>
      <c r="F81" s="73"/>
      <c r="G81" s="73"/>
      <c r="H81" s="234">
        <f t="shared" si="6"/>
        <v>0</v>
      </c>
      <c r="I81" s="234">
        <f t="shared" si="6"/>
        <v>0</v>
      </c>
      <c r="J81" s="235">
        <f t="shared" si="7"/>
        <v>0</v>
      </c>
      <c r="K81" s="219"/>
      <c r="L81" s="73"/>
      <c r="M81" s="73"/>
      <c r="N81" s="236">
        <f t="shared" si="8"/>
        <v>0</v>
      </c>
      <c r="O81" s="222">
        <f t="shared" si="5"/>
        <v>0</v>
      </c>
    </row>
    <row r="82" spans="1:15" x14ac:dyDescent="0.2">
      <c r="A82" s="224">
        <v>74</v>
      </c>
      <c r="B82" s="225" t="s">
        <v>141</v>
      </c>
      <c r="C82" s="129" t="s">
        <v>142</v>
      </c>
      <c r="D82" s="134">
        <v>446287.2</v>
      </c>
      <c r="E82" s="73"/>
      <c r="F82" s="73">
        <v>558837.69999999995</v>
      </c>
      <c r="G82" s="73"/>
      <c r="H82" s="234">
        <f t="shared" si="6"/>
        <v>1005124.8999999999</v>
      </c>
      <c r="I82" s="234">
        <f t="shared" si="6"/>
        <v>0</v>
      </c>
      <c r="J82" s="235">
        <f t="shared" si="7"/>
        <v>1005124.8999999999</v>
      </c>
      <c r="K82" s="219">
        <v>0</v>
      </c>
      <c r="L82" s="73">
        <v>4561755</v>
      </c>
      <c r="M82" s="73">
        <v>6842632.5</v>
      </c>
      <c r="N82" s="236">
        <f t="shared" si="8"/>
        <v>11404387.5</v>
      </c>
      <c r="O82" s="222">
        <f t="shared" si="5"/>
        <v>12409512.4</v>
      </c>
    </row>
    <row r="83" spans="1:15" x14ac:dyDescent="0.2">
      <c r="A83" s="224">
        <v>75</v>
      </c>
      <c r="B83" s="84" t="s">
        <v>143</v>
      </c>
      <c r="C83" s="129" t="s">
        <v>275</v>
      </c>
      <c r="D83" s="134">
        <v>1702448.65</v>
      </c>
      <c r="E83" s="73">
        <v>1328639.55</v>
      </c>
      <c r="F83" s="73">
        <v>2012207.2</v>
      </c>
      <c r="G83" s="73"/>
      <c r="H83" s="234">
        <f t="shared" si="6"/>
        <v>3714655.8499999996</v>
      </c>
      <c r="I83" s="234">
        <f t="shared" si="6"/>
        <v>1328639.55</v>
      </c>
      <c r="J83" s="235">
        <f t="shared" si="7"/>
        <v>5043295.3999999994</v>
      </c>
      <c r="K83" s="219">
        <v>4561755</v>
      </c>
      <c r="L83" s="73">
        <v>9123510</v>
      </c>
      <c r="M83" s="73">
        <v>13685265</v>
      </c>
      <c r="N83" s="236">
        <f t="shared" si="8"/>
        <v>27370530</v>
      </c>
      <c r="O83" s="222">
        <f t="shared" si="5"/>
        <v>32413825.399999999</v>
      </c>
    </row>
    <row r="84" spans="1:15" x14ac:dyDescent="0.2">
      <c r="A84" s="224">
        <v>76</v>
      </c>
      <c r="B84" s="225" t="s">
        <v>144</v>
      </c>
      <c r="C84" s="129" t="s">
        <v>35</v>
      </c>
      <c r="D84" s="134">
        <v>982614.8</v>
      </c>
      <c r="E84" s="73">
        <v>790332.55</v>
      </c>
      <c r="F84" s="73">
        <v>1097122.7</v>
      </c>
      <c r="G84" s="73">
        <v>790332.55</v>
      </c>
      <c r="H84" s="234">
        <f t="shared" si="6"/>
        <v>2079737.5</v>
      </c>
      <c r="I84" s="234">
        <f t="shared" si="6"/>
        <v>1580665.1</v>
      </c>
      <c r="J84" s="235">
        <f t="shared" si="7"/>
        <v>3660402.6</v>
      </c>
      <c r="K84" s="219">
        <v>5322047.5</v>
      </c>
      <c r="L84" s="73">
        <v>8819393</v>
      </c>
      <c r="M84" s="73">
        <v>8667334.5</v>
      </c>
      <c r="N84" s="236">
        <f t="shared" si="8"/>
        <v>22808775</v>
      </c>
      <c r="O84" s="222">
        <f t="shared" si="5"/>
        <v>26469177.600000001</v>
      </c>
    </row>
    <row r="85" spans="1:15" x14ac:dyDescent="0.2">
      <c r="A85" s="224">
        <v>77</v>
      </c>
      <c r="B85" s="84" t="s">
        <v>145</v>
      </c>
      <c r="C85" s="129" t="s">
        <v>37</v>
      </c>
      <c r="D85" s="134">
        <v>202590.9</v>
      </c>
      <c r="E85" s="73">
        <v>937143.55</v>
      </c>
      <c r="F85" s="73">
        <v>235866.7</v>
      </c>
      <c r="G85" s="73"/>
      <c r="H85" s="234">
        <f t="shared" si="6"/>
        <v>438457.59999999998</v>
      </c>
      <c r="I85" s="234">
        <f t="shared" si="6"/>
        <v>937143.55</v>
      </c>
      <c r="J85" s="235">
        <f t="shared" si="7"/>
        <v>1375601.15</v>
      </c>
      <c r="K85" s="219">
        <v>2280877.5</v>
      </c>
      <c r="L85" s="73">
        <v>4561755</v>
      </c>
      <c r="M85" s="73">
        <v>6842632.5</v>
      </c>
      <c r="N85" s="236">
        <f t="shared" si="8"/>
        <v>13685265</v>
      </c>
      <c r="O85" s="222">
        <f t="shared" si="5"/>
        <v>15060866.15</v>
      </c>
    </row>
    <row r="86" spans="1:15" x14ac:dyDescent="0.2">
      <c r="A86" s="224">
        <v>78</v>
      </c>
      <c r="B86" s="84" t="s">
        <v>146</v>
      </c>
      <c r="C86" s="129" t="s">
        <v>36</v>
      </c>
      <c r="D86" s="134">
        <v>321013.59999999998</v>
      </c>
      <c r="E86" s="73">
        <v>1223425</v>
      </c>
      <c r="F86" s="73">
        <v>411054</v>
      </c>
      <c r="G86" s="73"/>
      <c r="H86" s="234">
        <f t="shared" si="6"/>
        <v>732067.6</v>
      </c>
      <c r="I86" s="234">
        <f t="shared" si="6"/>
        <v>1223425</v>
      </c>
      <c r="J86" s="235">
        <f t="shared" si="7"/>
        <v>1955492.6</v>
      </c>
      <c r="K86" s="219">
        <v>2280877.5</v>
      </c>
      <c r="L86" s="73">
        <v>4561755</v>
      </c>
      <c r="M86" s="73">
        <v>6842632.5</v>
      </c>
      <c r="N86" s="236">
        <f t="shared" si="8"/>
        <v>13685265</v>
      </c>
      <c r="O86" s="222">
        <f t="shared" si="5"/>
        <v>15640757.6</v>
      </c>
    </row>
    <row r="87" spans="1:15" x14ac:dyDescent="0.2">
      <c r="A87" s="224">
        <v>79</v>
      </c>
      <c r="B87" s="84" t="s">
        <v>147</v>
      </c>
      <c r="C87" s="129" t="s">
        <v>51</v>
      </c>
      <c r="D87" s="134"/>
      <c r="E87" s="73">
        <v>643521.55000000005</v>
      </c>
      <c r="F87" s="73"/>
      <c r="G87" s="73">
        <v>643521.55000000005</v>
      </c>
      <c r="H87" s="234">
        <f t="shared" si="6"/>
        <v>0</v>
      </c>
      <c r="I87" s="234">
        <f t="shared" si="6"/>
        <v>1287043.1000000001</v>
      </c>
      <c r="J87" s="235">
        <f t="shared" si="7"/>
        <v>1287043.1000000001</v>
      </c>
      <c r="K87" s="219">
        <v>1520585</v>
      </c>
      <c r="L87" s="73">
        <v>4257638</v>
      </c>
      <c r="M87" s="73">
        <v>6386457</v>
      </c>
      <c r="N87" s="236">
        <f t="shared" si="8"/>
        <v>12164680</v>
      </c>
      <c r="O87" s="222">
        <f t="shared" si="5"/>
        <v>13451723.1</v>
      </c>
    </row>
    <row r="88" spans="1:15" x14ac:dyDescent="0.2">
      <c r="A88" s="224">
        <v>80</v>
      </c>
      <c r="B88" s="84" t="s">
        <v>148</v>
      </c>
      <c r="C88" s="129" t="s">
        <v>254</v>
      </c>
      <c r="D88" s="134">
        <v>1151440.55</v>
      </c>
      <c r="E88" s="73"/>
      <c r="F88" s="73">
        <v>1304117.75</v>
      </c>
      <c r="G88" s="73"/>
      <c r="H88" s="234">
        <f t="shared" si="6"/>
        <v>2455558.2999999998</v>
      </c>
      <c r="I88" s="234">
        <f t="shared" si="6"/>
        <v>0</v>
      </c>
      <c r="J88" s="235">
        <f t="shared" si="7"/>
        <v>2455558.2999999998</v>
      </c>
      <c r="K88" s="219">
        <v>4990283.5</v>
      </c>
      <c r="L88" s="73">
        <v>8515276</v>
      </c>
      <c r="M88" s="73">
        <v>4561755</v>
      </c>
      <c r="N88" s="236">
        <f t="shared" si="8"/>
        <v>18067314.5</v>
      </c>
      <c r="O88" s="222">
        <f t="shared" si="5"/>
        <v>20522872.800000001</v>
      </c>
    </row>
    <row r="89" spans="1:15" x14ac:dyDescent="0.2">
      <c r="A89" s="224">
        <v>81</v>
      </c>
      <c r="B89" s="84" t="s">
        <v>149</v>
      </c>
      <c r="C89" s="223" t="s">
        <v>334</v>
      </c>
      <c r="D89" s="134"/>
      <c r="E89" s="73"/>
      <c r="F89" s="73"/>
      <c r="G89" s="73"/>
      <c r="H89" s="234">
        <f t="shared" si="6"/>
        <v>0</v>
      </c>
      <c r="I89" s="234">
        <f t="shared" si="6"/>
        <v>0</v>
      </c>
      <c r="J89" s="235">
        <f t="shared" si="7"/>
        <v>0</v>
      </c>
      <c r="K89" s="219"/>
      <c r="L89" s="73"/>
      <c r="M89" s="73"/>
      <c r="N89" s="236">
        <f t="shared" si="8"/>
        <v>0</v>
      </c>
      <c r="O89" s="222">
        <f t="shared" si="5"/>
        <v>0</v>
      </c>
    </row>
    <row r="90" spans="1:15" s="1" customFormat="1" x14ac:dyDescent="0.2">
      <c r="A90" s="224">
        <v>82</v>
      </c>
      <c r="B90" s="68" t="s">
        <v>150</v>
      </c>
      <c r="C90" s="129" t="s">
        <v>291</v>
      </c>
      <c r="D90" s="134"/>
      <c r="E90" s="73"/>
      <c r="F90" s="73"/>
      <c r="G90" s="73"/>
      <c r="H90" s="234">
        <f t="shared" si="6"/>
        <v>0</v>
      </c>
      <c r="I90" s="234">
        <f t="shared" si="6"/>
        <v>0</v>
      </c>
      <c r="J90" s="235">
        <f t="shared" si="7"/>
        <v>0</v>
      </c>
      <c r="K90" s="219"/>
      <c r="L90" s="73"/>
      <c r="M90" s="73"/>
      <c r="N90" s="236">
        <f t="shared" si="8"/>
        <v>0</v>
      </c>
      <c r="O90" s="222">
        <f t="shared" si="5"/>
        <v>0</v>
      </c>
    </row>
    <row r="91" spans="1:15" s="1" customFormat="1" ht="24" x14ac:dyDescent="0.2">
      <c r="A91" s="401">
        <v>83</v>
      </c>
      <c r="B91" s="404" t="s">
        <v>151</v>
      </c>
      <c r="C91" s="168" t="s">
        <v>276</v>
      </c>
      <c r="D91" s="134"/>
      <c r="E91" s="73"/>
      <c r="F91" s="73"/>
      <c r="G91" s="73"/>
      <c r="H91" s="234">
        <f t="shared" si="6"/>
        <v>0</v>
      </c>
      <c r="I91" s="234">
        <f t="shared" si="6"/>
        <v>0</v>
      </c>
      <c r="J91" s="235">
        <f t="shared" si="7"/>
        <v>0</v>
      </c>
      <c r="K91" s="219"/>
      <c r="L91" s="73"/>
      <c r="M91" s="73"/>
      <c r="N91" s="236">
        <f t="shared" si="8"/>
        <v>0</v>
      </c>
      <c r="O91" s="222">
        <f t="shared" si="5"/>
        <v>0</v>
      </c>
    </row>
    <row r="92" spans="1:15" s="1" customFormat="1" ht="36" x14ac:dyDescent="0.2">
      <c r="A92" s="402"/>
      <c r="B92" s="405"/>
      <c r="C92" s="129" t="s">
        <v>330</v>
      </c>
      <c r="D92" s="134"/>
      <c r="E92" s="73"/>
      <c r="F92" s="73"/>
      <c r="G92" s="73"/>
      <c r="H92" s="234">
        <f t="shared" si="6"/>
        <v>0</v>
      </c>
      <c r="I92" s="234">
        <f t="shared" si="6"/>
        <v>0</v>
      </c>
      <c r="J92" s="235">
        <f t="shared" si="7"/>
        <v>0</v>
      </c>
      <c r="K92" s="219"/>
      <c r="L92" s="73"/>
      <c r="M92" s="73"/>
      <c r="N92" s="236">
        <f t="shared" si="8"/>
        <v>0</v>
      </c>
      <c r="O92" s="222">
        <f t="shared" si="5"/>
        <v>0</v>
      </c>
    </row>
    <row r="93" spans="1:15" s="1" customFormat="1" ht="24" x14ac:dyDescent="0.2">
      <c r="A93" s="402"/>
      <c r="B93" s="405"/>
      <c r="C93" s="129" t="s">
        <v>277</v>
      </c>
      <c r="D93" s="134"/>
      <c r="E93" s="73"/>
      <c r="F93" s="73"/>
      <c r="G93" s="73"/>
      <c r="H93" s="234">
        <f t="shared" si="6"/>
        <v>0</v>
      </c>
      <c r="I93" s="234">
        <f t="shared" si="6"/>
        <v>0</v>
      </c>
      <c r="J93" s="235">
        <f t="shared" si="7"/>
        <v>0</v>
      </c>
      <c r="K93" s="219"/>
      <c r="L93" s="73"/>
      <c r="M93" s="73"/>
      <c r="N93" s="236">
        <f t="shared" si="8"/>
        <v>0</v>
      </c>
      <c r="O93" s="222">
        <f t="shared" si="5"/>
        <v>0</v>
      </c>
    </row>
    <row r="94" spans="1:15" s="1" customFormat="1" ht="36" x14ac:dyDescent="0.2">
      <c r="A94" s="403"/>
      <c r="B94" s="406"/>
      <c r="C94" s="237" t="s">
        <v>331</v>
      </c>
      <c r="D94" s="134"/>
      <c r="E94" s="73"/>
      <c r="F94" s="73"/>
      <c r="G94" s="73"/>
      <c r="H94" s="234">
        <f t="shared" si="6"/>
        <v>0</v>
      </c>
      <c r="I94" s="234">
        <f t="shared" si="6"/>
        <v>0</v>
      </c>
      <c r="J94" s="235">
        <f t="shared" si="7"/>
        <v>0</v>
      </c>
      <c r="K94" s="219"/>
      <c r="L94" s="73"/>
      <c r="M94" s="73"/>
      <c r="N94" s="236">
        <f t="shared" si="8"/>
        <v>0</v>
      </c>
      <c r="O94" s="222">
        <f t="shared" si="5"/>
        <v>0</v>
      </c>
    </row>
    <row r="95" spans="1:15" ht="24" x14ac:dyDescent="0.2">
      <c r="A95" s="224">
        <v>84</v>
      </c>
      <c r="B95" s="68" t="s">
        <v>152</v>
      </c>
      <c r="C95" s="129" t="s">
        <v>50</v>
      </c>
      <c r="D95" s="134"/>
      <c r="E95" s="73"/>
      <c r="F95" s="73"/>
      <c r="G95" s="73"/>
      <c r="H95" s="234">
        <f t="shared" si="6"/>
        <v>0</v>
      </c>
      <c r="I95" s="234">
        <f t="shared" si="6"/>
        <v>0</v>
      </c>
      <c r="J95" s="235">
        <f t="shared" si="7"/>
        <v>0</v>
      </c>
      <c r="K95" s="219"/>
      <c r="L95" s="73"/>
      <c r="M95" s="73"/>
      <c r="N95" s="236">
        <f t="shared" si="8"/>
        <v>0</v>
      </c>
      <c r="O95" s="222">
        <f t="shared" si="5"/>
        <v>0</v>
      </c>
    </row>
    <row r="96" spans="1:15" x14ac:dyDescent="0.2">
      <c r="A96" s="224">
        <v>85</v>
      </c>
      <c r="B96" s="68" t="s">
        <v>153</v>
      </c>
      <c r="C96" s="129" t="s">
        <v>154</v>
      </c>
      <c r="D96" s="134"/>
      <c r="E96" s="73"/>
      <c r="F96" s="73"/>
      <c r="G96" s="73"/>
      <c r="H96" s="234">
        <f t="shared" si="6"/>
        <v>0</v>
      </c>
      <c r="I96" s="234">
        <f t="shared" si="6"/>
        <v>0</v>
      </c>
      <c r="J96" s="235">
        <f t="shared" si="7"/>
        <v>0</v>
      </c>
      <c r="K96" s="219"/>
      <c r="L96" s="73"/>
      <c r="M96" s="73"/>
      <c r="N96" s="236">
        <f t="shared" si="8"/>
        <v>0</v>
      </c>
      <c r="O96" s="222">
        <f t="shared" si="5"/>
        <v>0</v>
      </c>
    </row>
    <row r="97" spans="1:15" x14ac:dyDescent="0.2">
      <c r="A97" s="224">
        <v>86</v>
      </c>
      <c r="B97" s="225" t="s">
        <v>155</v>
      </c>
      <c r="C97" s="129" t="s">
        <v>156</v>
      </c>
      <c r="D97" s="134"/>
      <c r="E97" s="73"/>
      <c r="F97" s="73"/>
      <c r="G97" s="73"/>
      <c r="H97" s="234">
        <f t="shared" si="6"/>
        <v>0</v>
      </c>
      <c r="I97" s="234">
        <f t="shared" si="6"/>
        <v>0</v>
      </c>
      <c r="J97" s="235">
        <f t="shared" si="7"/>
        <v>0</v>
      </c>
      <c r="K97" s="219"/>
      <c r="L97" s="73"/>
      <c r="M97" s="73"/>
      <c r="N97" s="236">
        <f t="shared" si="8"/>
        <v>0</v>
      </c>
      <c r="O97" s="222">
        <f t="shared" si="5"/>
        <v>0</v>
      </c>
    </row>
    <row r="98" spans="1:15" x14ac:dyDescent="0.2">
      <c r="A98" s="224">
        <v>87</v>
      </c>
      <c r="B98" s="68" t="s">
        <v>157</v>
      </c>
      <c r="C98" s="129" t="s">
        <v>28</v>
      </c>
      <c r="D98" s="134"/>
      <c r="E98" s="73"/>
      <c r="F98" s="73"/>
      <c r="G98" s="73"/>
      <c r="H98" s="234">
        <f t="shared" si="6"/>
        <v>0</v>
      </c>
      <c r="I98" s="234">
        <f t="shared" si="6"/>
        <v>0</v>
      </c>
      <c r="J98" s="235">
        <f t="shared" si="7"/>
        <v>0</v>
      </c>
      <c r="K98" s="219">
        <v>1520585</v>
      </c>
      <c r="L98" s="73">
        <v>3041170</v>
      </c>
      <c r="M98" s="73">
        <v>4561755</v>
      </c>
      <c r="N98" s="236">
        <f t="shared" si="8"/>
        <v>9123510</v>
      </c>
      <c r="O98" s="222">
        <f t="shared" si="5"/>
        <v>9123510</v>
      </c>
    </row>
    <row r="99" spans="1:15" x14ac:dyDescent="0.2">
      <c r="A99" s="224">
        <v>88</v>
      </c>
      <c r="B99" s="225" t="s">
        <v>158</v>
      </c>
      <c r="C99" s="129" t="s">
        <v>12</v>
      </c>
      <c r="D99" s="134"/>
      <c r="E99" s="73"/>
      <c r="F99" s="73"/>
      <c r="G99" s="73"/>
      <c r="H99" s="234">
        <f t="shared" si="6"/>
        <v>0</v>
      </c>
      <c r="I99" s="234">
        <f t="shared" si="6"/>
        <v>0</v>
      </c>
      <c r="J99" s="235">
        <f t="shared" si="7"/>
        <v>0</v>
      </c>
      <c r="K99" s="219">
        <v>1520585</v>
      </c>
      <c r="L99" s="73">
        <v>3041170</v>
      </c>
      <c r="M99" s="73">
        <v>4561755</v>
      </c>
      <c r="N99" s="236">
        <f t="shared" si="8"/>
        <v>9123510</v>
      </c>
      <c r="O99" s="222">
        <f t="shared" si="5"/>
        <v>9123510</v>
      </c>
    </row>
    <row r="100" spans="1:15" x14ac:dyDescent="0.2">
      <c r="A100" s="224">
        <v>89</v>
      </c>
      <c r="B100" s="225" t="s">
        <v>159</v>
      </c>
      <c r="C100" s="129" t="s">
        <v>27</v>
      </c>
      <c r="D100" s="134">
        <v>460967.7</v>
      </c>
      <c r="E100" s="73">
        <v>281387.75</v>
      </c>
      <c r="F100" s="73">
        <v>460967.7</v>
      </c>
      <c r="G100" s="73">
        <v>278940.90000000002</v>
      </c>
      <c r="H100" s="234">
        <f t="shared" si="6"/>
        <v>921935.4</v>
      </c>
      <c r="I100" s="234">
        <f t="shared" si="6"/>
        <v>560328.65</v>
      </c>
      <c r="J100" s="235">
        <f t="shared" si="7"/>
        <v>1482264.05</v>
      </c>
      <c r="K100" s="219">
        <v>1520585</v>
      </c>
      <c r="L100" s="73">
        <v>3041170</v>
      </c>
      <c r="M100" s="73">
        <v>4561755</v>
      </c>
      <c r="N100" s="236">
        <f t="shared" si="8"/>
        <v>9123510</v>
      </c>
      <c r="O100" s="222">
        <f t="shared" si="5"/>
        <v>10605774.050000001</v>
      </c>
    </row>
    <row r="101" spans="1:15" x14ac:dyDescent="0.2">
      <c r="A101" s="224">
        <v>90</v>
      </c>
      <c r="B101" s="68" t="s">
        <v>160</v>
      </c>
      <c r="C101" s="129" t="s">
        <v>44</v>
      </c>
      <c r="D101" s="134">
        <v>303397</v>
      </c>
      <c r="E101" s="73">
        <v>159045.25</v>
      </c>
      <c r="F101" s="73">
        <v>303397</v>
      </c>
      <c r="G101" s="73">
        <v>159045.25</v>
      </c>
      <c r="H101" s="234">
        <f t="shared" si="6"/>
        <v>606794</v>
      </c>
      <c r="I101" s="234">
        <f t="shared" si="6"/>
        <v>318090.5</v>
      </c>
      <c r="J101" s="235">
        <f t="shared" si="7"/>
        <v>924884.5</v>
      </c>
      <c r="K101" s="219">
        <v>760292.5</v>
      </c>
      <c r="L101" s="73">
        <v>1520585</v>
      </c>
      <c r="M101" s="73">
        <v>2280877.5</v>
      </c>
      <c r="N101" s="236">
        <f t="shared" si="8"/>
        <v>4561755</v>
      </c>
      <c r="O101" s="222">
        <f t="shared" si="5"/>
        <v>5486639.5</v>
      </c>
    </row>
    <row r="102" spans="1:15" x14ac:dyDescent="0.2">
      <c r="A102" s="224">
        <v>91</v>
      </c>
      <c r="B102" s="68" t="s">
        <v>161</v>
      </c>
      <c r="C102" s="129" t="s">
        <v>33</v>
      </c>
      <c r="D102" s="134">
        <v>280886.90000000002</v>
      </c>
      <c r="E102" s="73"/>
      <c r="F102" s="73">
        <v>280397.55</v>
      </c>
      <c r="G102" s="73"/>
      <c r="H102" s="234">
        <f t="shared" si="6"/>
        <v>561284.44999999995</v>
      </c>
      <c r="I102" s="234">
        <f t="shared" si="6"/>
        <v>0</v>
      </c>
      <c r="J102" s="235">
        <f t="shared" si="7"/>
        <v>561284.44999999995</v>
      </c>
      <c r="K102" s="219">
        <v>1520585</v>
      </c>
      <c r="L102" s="73">
        <v>3041170</v>
      </c>
      <c r="M102" s="73">
        <v>4561755</v>
      </c>
      <c r="N102" s="236">
        <f t="shared" si="8"/>
        <v>9123510</v>
      </c>
      <c r="O102" s="222">
        <f t="shared" si="5"/>
        <v>9684794.4499999993</v>
      </c>
    </row>
    <row r="103" spans="1:15" x14ac:dyDescent="0.2">
      <c r="A103" s="224">
        <v>92</v>
      </c>
      <c r="B103" s="84" t="s">
        <v>162</v>
      </c>
      <c r="C103" s="129" t="s">
        <v>29</v>
      </c>
      <c r="D103" s="134">
        <v>378756.9</v>
      </c>
      <c r="E103" s="73">
        <v>374368.05</v>
      </c>
      <c r="F103" s="73">
        <v>378267.55</v>
      </c>
      <c r="G103" s="73">
        <v>374368.05</v>
      </c>
      <c r="H103" s="234">
        <f t="shared" si="6"/>
        <v>757024.45</v>
      </c>
      <c r="I103" s="234">
        <f t="shared" si="6"/>
        <v>748736.1</v>
      </c>
      <c r="J103" s="235">
        <f t="shared" si="7"/>
        <v>1505760.5499999998</v>
      </c>
      <c r="K103" s="219">
        <v>1520585</v>
      </c>
      <c r="L103" s="73">
        <v>3041170</v>
      </c>
      <c r="M103" s="73">
        <v>4561755</v>
      </c>
      <c r="N103" s="236">
        <f t="shared" si="8"/>
        <v>9123510</v>
      </c>
      <c r="O103" s="222">
        <f t="shared" si="5"/>
        <v>10629270.550000001</v>
      </c>
    </row>
    <row r="104" spans="1:15" x14ac:dyDescent="0.2">
      <c r="A104" s="224">
        <v>93</v>
      </c>
      <c r="B104" s="84" t="s">
        <v>163</v>
      </c>
      <c r="C104" s="129" t="s">
        <v>30</v>
      </c>
      <c r="D104" s="134">
        <v>462925.1</v>
      </c>
      <c r="E104" s="73">
        <v>460007.8</v>
      </c>
      <c r="F104" s="73">
        <v>462925.1</v>
      </c>
      <c r="G104" s="73">
        <v>457560.95</v>
      </c>
      <c r="H104" s="234">
        <f t="shared" si="6"/>
        <v>925850.2</v>
      </c>
      <c r="I104" s="234">
        <f t="shared" si="6"/>
        <v>917568.75</v>
      </c>
      <c r="J104" s="235">
        <f t="shared" si="7"/>
        <v>1843418.95</v>
      </c>
      <c r="K104" s="219">
        <v>1520585</v>
      </c>
      <c r="L104" s="73">
        <v>3041170</v>
      </c>
      <c r="M104" s="73">
        <v>4561755</v>
      </c>
      <c r="N104" s="236">
        <f t="shared" si="8"/>
        <v>9123510</v>
      </c>
      <c r="O104" s="222">
        <f t="shared" si="5"/>
        <v>10966928.949999999</v>
      </c>
    </row>
    <row r="105" spans="1:15" x14ac:dyDescent="0.2">
      <c r="A105" s="224">
        <v>94</v>
      </c>
      <c r="B105" s="225" t="s">
        <v>164</v>
      </c>
      <c r="C105" s="129" t="s">
        <v>14</v>
      </c>
      <c r="D105" s="134"/>
      <c r="E105" s="73"/>
      <c r="F105" s="73"/>
      <c r="G105" s="73"/>
      <c r="H105" s="234">
        <f t="shared" si="6"/>
        <v>0</v>
      </c>
      <c r="I105" s="234">
        <f t="shared" si="6"/>
        <v>0</v>
      </c>
      <c r="J105" s="235">
        <f t="shared" si="7"/>
        <v>0</v>
      </c>
      <c r="K105" s="219">
        <v>760292.5</v>
      </c>
      <c r="L105" s="73">
        <v>1520585</v>
      </c>
      <c r="M105" s="73">
        <v>2280877.5</v>
      </c>
      <c r="N105" s="236">
        <f t="shared" si="8"/>
        <v>4561755</v>
      </c>
      <c r="O105" s="222">
        <f t="shared" si="5"/>
        <v>4561755</v>
      </c>
    </row>
    <row r="106" spans="1:15" x14ac:dyDescent="0.2">
      <c r="A106" s="224">
        <v>95</v>
      </c>
      <c r="B106" s="84" t="s">
        <v>165</v>
      </c>
      <c r="C106" s="129" t="s">
        <v>31</v>
      </c>
      <c r="D106" s="134">
        <v>431117.35</v>
      </c>
      <c r="E106" s="73"/>
      <c r="F106" s="73">
        <v>430628</v>
      </c>
      <c r="G106" s="73"/>
      <c r="H106" s="234">
        <f t="shared" si="6"/>
        <v>861745.35</v>
      </c>
      <c r="I106" s="234">
        <f t="shared" si="6"/>
        <v>0</v>
      </c>
      <c r="J106" s="235">
        <f t="shared" si="7"/>
        <v>861745.35</v>
      </c>
      <c r="K106" s="219">
        <v>1520585</v>
      </c>
      <c r="L106" s="73">
        <v>3041170</v>
      </c>
      <c r="M106" s="73">
        <v>4561755</v>
      </c>
      <c r="N106" s="236">
        <f t="shared" si="8"/>
        <v>9123510</v>
      </c>
      <c r="O106" s="222">
        <f t="shared" si="5"/>
        <v>9985255.3499999996</v>
      </c>
    </row>
    <row r="107" spans="1:15" x14ac:dyDescent="0.2">
      <c r="A107" s="224">
        <v>96</v>
      </c>
      <c r="B107" s="84" t="s">
        <v>166</v>
      </c>
      <c r="C107" s="129" t="s">
        <v>15</v>
      </c>
      <c r="D107" s="134"/>
      <c r="E107" s="73"/>
      <c r="F107" s="73"/>
      <c r="G107" s="73"/>
      <c r="H107" s="234">
        <f t="shared" si="6"/>
        <v>0</v>
      </c>
      <c r="I107" s="234">
        <f t="shared" si="6"/>
        <v>0</v>
      </c>
      <c r="J107" s="235">
        <f t="shared" si="7"/>
        <v>0</v>
      </c>
      <c r="K107" s="219">
        <v>1520585</v>
      </c>
      <c r="L107" s="73">
        <v>3041170</v>
      </c>
      <c r="M107" s="73">
        <v>4561755</v>
      </c>
      <c r="N107" s="236">
        <f t="shared" si="8"/>
        <v>9123510</v>
      </c>
      <c r="O107" s="222">
        <f t="shared" si="5"/>
        <v>9123510</v>
      </c>
    </row>
    <row r="108" spans="1:15" x14ac:dyDescent="0.2">
      <c r="A108" s="224">
        <v>97</v>
      </c>
      <c r="B108" s="68" t="s">
        <v>167</v>
      </c>
      <c r="C108" s="129" t="s">
        <v>13</v>
      </c>
      <c r="D108" s="134">
        <v>944445.5</v>
      </c>
      <c r="E108" s="73">
        <v>648415.25</v>
      </c>
      <c r="F108" s="73">
        <v>943956.15</v>
      </c>
      <c r="G108" s="73">
        <v>648415.25</v>
      </c>
      <c r="H108" s="234">
        <f t="shared" si="6"/>
        <v>1888401.65</v>
      </c>
      <c r="I108" s="234">
        <f t="shared" si="6"/>
        <v>1296830.5</v>
      </c>
      <c r="J108" s="235">
        <f t="shared" si="7"/>
        <v>3185232.15</v>
      </c>
      <c r="K108" s="219">
        <v>1672643.5</v>
      </c>
      <c r="L108" s="73">
        <v>3345287</v>
      </c>
      <c r="M108" s="73">
        <v>5017930.5</v>
      </c>
      <c r="N108" s="236">
        <f t="shared" si="8"/>
        <v>10035861</v>
      </c>
      <c r="O108" s="222">
        <f t="shared" si="5"/>
        <v>13221093.15</v>
      </c>
    </row>
    <row r="109" spans="1:15" x14ac:dyDescent="0.2">
      <c r="A109" s="224">
        <v>98</v>
      </c>
      <c r="B109" s="225" t="s">
        <v>168</v>
      </c>
      <c r="C109" s="129" t="s">
        <v>32</v>
      </c>
      <c r="D109" s="134">
        <v>233909.3</v>
      </c>
      <c r="E109" s="73"/>
      <c r="F109" s="73">
        <v>233909.3</v>
      </c>
      <c r="G109" s="73"/>
      <c r="H109" s="234">
        <f t="shared" si="6"/>
        <v>467818.6</v>
      </c>
      <c r="I109" s="234">
        <f t="shared" si="6"/>
        <v>0</v>
      </c>
      <c r="J109" s="235">
        <f t="shared" si="7"/>
        <v>467818.6</v>
      </c>
      <c r="K109" s="219">
        <v>1520585</v>
      </c>
      <c r="L109" s="73">
        <v>3041170</v>
      </c>
      <c r="M109" s="73">
        <v>4561755</v>
      </c>
      <c r="N109" s="236">
        <f t="shared" si="8"/>
        <v>9123510</v>
      </c>
      <c r="O109" s="222">
        <f t="shared" si="5"/>
        <v>9591328.5999999996</v>
      </c>
    </row>
    <row r="110" spans="1:15" x14ac:dyDescent="0.2">
      <c r="A110" s="224">
        <v>99</v>
      </c>
      <c r="B110" s="225" t="s">
        <v>169</v>
      </c>
      <c r="C110" s="129" t="s">
        <v>54</v>
      </c>
      <c r="D110" s="134">
        <v>662090.55000000005</v>
      </c>
      <c r="E110" s="73">
        <v>484476.3</v>
      </c>
      <c r="F110" s="73">
        <v>662090.55000000005</v>
      </c>
      <c r="G110" s="73">
        <v>482029.45</v>
      </c>
      <c r="H110" s="234">
        <f t="shared" si="6"/>
        <v>1324181.1000000001</v>
      </c>
      <c r="I110" s="234">
        <f t="shared" si="6"/>
        <v>966505.75</v>
      </c>
      <c r="J110" s="235">
        <f t="shared" si="7"/>
        <v>2290686.85</v>
      </c>
      <c r="K110" s="219">
        <v>1520585</v>
      </c>
      <c r="L110" s="73">
        <v>3041170</v>
      </c>
      <c r="M110" s="73">
        <v>4561755</v>
      </c>
      <c r="N110" s="236">
        <f t="shared" si="8"/>
        <v>9123510</v>
      </c>
      <c r="O110" s="222">
        <f t="shared" si="5"/>
        <v>11414196.85</v>
      </c>
    </row>
    <row r="111" spans="1:15" x14ac:dyDescent="0.2">
      <c r="A111" s="224">
        <v>100</v>
      </c>
      <c r="B111" s="84" t="s">
        <v>170</v>
      </c>
      <c r="C111" s="129" t="s">
        <v>34</v>
      </c>
      <c r="D111" s="134">
        <v>593581.55000000005</v>
      </c>
      <c r="E111" s="73">
        <v>508944.8</v>
      </c>
      <c r="F111" s="73">
        <v>593581.55000000005</v>
      </c>
      <c r="G111" s="73">
        <v>508944.8</v>
      </c>
      <c r="H111" s="234">
        <f t="shared" si="6"/>
        <v>1187163.1000000001</v>
      </c>
      <c r="I111" s="234">
        <f t="shared" si="6"/>
        <v>1017889.6</v>
      </c>
      <c r="J111" s="235">
        <f t="shared" si="7"/>
        <v>2205052.7000000002</v>
      </c>
      <c r="K111" s="219">
        <v>1520585</v>
      </c>
      <c r="L111" s="73">
        <v>3041170</v>
      </c>
      <c r="M111" s="73">
        <v>4561755</v>
      </c>
      <c r="N111" s="236">
        <f t="shared" si="8"/>
        <v>9123510</v>
      </c>
      <c r="O111" s="222">
        <f t="shared" si="5"/>
        <v>11328562.699999999</v>
      </c>
    </row>
    <row r="112" spans="1:15" x14ac:dyDescent="0.2">
      <c r="A112" s="224">
        <v>101</v>
      </c>
      <c r="B112" s="68" t="s">
        <v>171</v>
      </c>
      <c r="C112" s="129" t="s">
        <v>241</v>
      </c>
      <c r="D112" s="134"/>
      <c r="E112" s="73"/>
      <c r="F112" s="73"/>
      <c r="G112" s="73"/>
      <c r="H112" s="234">
        <f t="shared" si="6"/>
        <v>0</v>
      </c>
      <c r="I112" s="234">
        <f t="shared" si="6"/>
        <v>0</v>
      </c>
      <c r="J112" s="235">
        <f t="shared" si="7"/>
        <v>0</v>
      </c>
      <c r="K112" s="219">
        <v>1520585</v>
      </c>
      <c r="L112" s="73">
        <v>3041170</v>
      </c>
      <c r="M112" s="73">
        <v>4561755</v>
      </c>
      <c r="N112" s="236">
        <f t="shared" si="8"/>
        <v>9123510</v>
      </c>
      <c r="O112" s="222">
        <f t="shared" si="5"/>
        <v>9123510</v>
      </c>
    </row>
    <row r="113" spans="1:15" x14ac:dyDescent="0.2">
      <c r="A113" s="224">
        <v>102</v>
      </c>
      <c r="B113" s="84" t="s">
        <v>172</v>
      </c>
      <c r="C113" s="129" t="s">
        <v>173</v>
      </c>
      <c r="D113" s="134"/>
      <c r="E113" s="73"/>
      <c r="F113" s="73"/>
      <c r="G113" s="73"/>
      <c r="H113" s="234">
        <f t="shared" si="6"/>
        <v>0</v>
      </c>
      <c r="I113" s="234">
        <f t="shared" si="6"/>
        <v>0</v>
      </c>
      <c r="J113" s="235">
        <f t="shared" si="7"/>
        <v>0</v>
      </c>
      <c r="K113" s="219"/>
      <c r="L113" s="73"/>
      <c r="M113" s="73"/>
      <c r="N113" s="236">
        <f t="shared" si="8"/>
        <v>0</v>
      </c>
      <c r="O113" s="222">
        <f t="shared" si="5"/>
        <v>0</v>
      </c>
    </row>
    <row r="114" spans="1:15" x14ac:dyDescent="0.2">
      <c r="A114" s="224">
        <v>103</v>
      </c>
      <c r="B114" s="84" t="s">
        <v>174</v>
      </c>
      <c r="C114" s="129" t="s">
        <v>175</v>
      </c>
      <c r="D114" s="134"/>
      <c r="E114" s="73"/>
      <c r="F114" s="73"/>
      <c r="G114" s="73"/>
      <c r="H114" s="234">
        <f t="shared" si="6"/>
        <v>0</v>
      </c>
      <c r="I114" s="234">
        <f t="shared" si="6"/>
        <v>0</v>
      </c>
      <c r="J114" s="235">
        <f t="shared" si="7"/>
        <v>0</v>
      </c>
      <c r="K114" s="219"/>
      <c r="L114" s="73"/>
      <c r="M114" s="73"/>
      <c r="N114" s="236">
        <f t="shared" si="8"/>
        <v>0</v>
      </c>
      <c r="O114" s="222">
        <f t="shared" si="5"/>
        <v>0</v>
      </c>
    </row>
    <row r="115" spans="1:15" x14ac:dyDescent="0.2">
      <c r="A115" s="224">
        <v>104</v>
      </c>
      <c r="B115" s="225" t="s">
        <v>176</v>
      </c>
      <c r="C115" s="129" t="s">
        <v>177</v>
      </c>
      <c r="D115" s="134"/>
      <c r="E115" s="73"/>
      <c r="F115" s="73"/>
      <c r="G115" s="73"/>
      <c r="H115" s="234">
        <f t="shared" si="6"/>
        <v>0</v>
      </c>
      <c r="I115" s="234">
        <f t="shared" si="6"/>
        <v>0</v>
      </c>
      <c r="J115" s="235">
        <f t="shared" si="7"/>
        <v>0</v>
      </c>
      <c r="K115" s="219"/>
      <c r="L115" s="73"/>
      <c r="M115" s="73"/>
      <c r="N115" s="236">
        <f t="shared" si="8"/>
        <v>0</v>
      </c>
      <c r="O115" s="222">
        <f t="shared" si="5"/>
        <v>0</v>
      </c>
    </row>
    <row r="116" spans="1:15" x14ac:dyDescent="0.2">
      <c r="A116" s="224">
        <v>105</v>
      </c>
      <c r="B116" s="225" t="s">
        <v>178</v>
      </c>
      <c r="C116" s="129" t="s">
        <v>179</v>
      </c>
      <c r="D116" s="134"/>
      <c r="E116" s="73"/>
      <c r="F116" s="73"/>
      <c r="G116" s="73"/>
      <c r="H116" s="234">
        <f t="shared" si="6"/>
        <v>0</v>
      </c>
      <c r="I116" s="234">
        <f t="shared" si="6"/>
        <v>0</v>
      </c>
      <c r="J116" s="235">
        <f t="shared" si="7"/>
        <v>0</v>
      </c>
      <c r="K116" s="219"/>
      <c r="L116" s="73"/>
      <c r="M116" s="73"/>
      <c r="N116" s="236">
        <f t="shared" si="8"/>
        <v>0</v>
      </c>
      <c r="O116" s="222">
        <f t="shared" si="5"/>
        <v>0</v>
      </c>
    </row>
    <row r="117" spans="1:15" x14ac:dyDescent="0.2">
      <c r="A117" s="224">
        <v>106</v>
      </c>
      <c r="B117" s="225" t="s">
        <v>180</v>
      </c>
      <c r="C117" s="129" t="s">
        <v>181</v>
      </c>
      <c r="D117" s="134"/>
      <c r="E117" s="73"/>
      <c r="F117" s="73"/>
      <c r="G117" s="73"/>
      <c r="H117" s="234">
        <f t="shared" si="6"/>
        <v>0</v>
      </c>
      <c r="I117" s="234">
        <f t="shared" si="6"/>
        <v>0</v>
      </c>
      <c r="J117" s="235">
        <f t="shared" si="7"/>
        <v>0</v>
      </c>
      <c r="K117" s="219"/>
      <c r="L117" s="73"/>
      <c r="M117" s="73"/>
      <c r="N117" s="236">
        <f t="shared" si="8"/>
        <v>0</v>
      </c>
      <c r="O117" s="222">
        <f t="shared" si="5"/>
        <v>0</v>
      </c>
    </row>
    <row r="118" spans="1:15" x14ac:dyDescent="0.2">
      <c r="A118" s="224">
        <v>107</v>
      </c>
      <c r="B118" s="225" t="s">
        <v>182</v>
      </c>
      <c r="C118" s="129" t="s">
        <v>183</v>
      </c>
      <c r="D118" s="134"/>
      <c r="E118" s="73"/>
      <c r="F118" s="73"/>
      <c r="G118" s="73"/>
      <c r="H118" s="234">
        <f t="shared" si="6"/>
        <v>0</v>
      </c>
      <c r="I118" s="234">
        <f t="shared" si="6"/>
        <v>0</v>
      </c>
      <c r="J118" s="235">
        <f t="shared" si="7"/>
        <v>0</v>
      </c>
      <c r="K118" s="219"/>
      <c r="L118" s="73"/>
      <c r="M118" s="73"/>
      <c r="N118" s="236">
        <f t="shared" si="8"/>
        <v>0</v>
      </c>
      <c r="O118" s="222">
        <f t="shared" si="5"/>
        <v>0</v>
      </c>
    </row>
    <row r="119" spans="1:15" x14ac:dyDescent="0.2">
      <c r="A119" s="224">
        <v>108</v>
      </c>
      <c r="B119" s="225" t="s">
        <v>184</v>
      </c>
      <c r="C119" s="129" t="s">
        <v>185</v>
      </c>
      <c r="D119" s="134"/>
      <c r="E119" s="73"/>
      <c r="F119" s="73"/>
      <c r="G119" s="73"/>
      <c r="H119" s="234">
        <f t="shared" si="6"/>
        <v>0</v>
      </c>
      <c r="I119" s="234">
        <f t="shared" si="6"/>
        <v>0</v>
      </c>
      <c r="J119" s="235">
        <f t="shared" si="7"/>
        <v>0</v>
      </c>
      <c r="K119" s="219"/>
      <c r="L119" s="73"/>
      <c r="M119" s="73"/>
      <c r="N119" s="236">
        <f t="shared" si="8"/>
        <v>0</v>
      </c>
      <c r="O119" s="222">
        <f t="shared" si="5"/>
        <v>0</v>
      </c>
    </row>
    <row r="120" spans="1:15" x14ac:dyDescent="0.2">
      <c r="A120" s="224">
        <v>109</v>
      </c>
      <c r="B120" s="225" t="s">
        <v>186</v>
      </c>
      <c r="C120" s="129" t="s">
        <v>187</v>
      </c>
      <c r="D120" s="134"/>
      <c r="E120" s="73"/>
      <c r="F120" s="73"/>
      <c r="G120" s="73"/>
      <c r="H120" s="234">
        <f t="shared" si="6"/>
        <v>0</v>
      </c>
      <c r="I120" s="234">
        <f t="shared" si="6"/>
        <v>0</v>
      </c>
      <c r="J120" s="235">
        <f t="shared" si="7"/>
        <v>0</v>
      </c>
      <c r="K120" s="219"/>
      <c r="L120" s="73"/>
      <c r="M120" s="73"/>
      <c r="N120" s="236">
        <f t="shared" si="8"/>
        <v>0</v>
      </c>
      <c r="O120" s="222">
        <f t="shared" si="5"/>
        <v>0</v>
      </c>
    </row>
    <row r="121" spans="1:15" x14ac:dyDescent="0.2">
      <c r="A121" s="224">
        <v>110</v>
      </c>
      <c r="B121" s="122" t="s">
        <v>188</v>
      </c>
      <c r="C121" s="167" t="s">
        <v>189</v>
      </c>
      <c r="D121" s="134"/>
      <c r="E121" s="73"/>
      <c r="F121" s="73"/>
      <c r="G121" s="73"/>
      <c r="H121" s="234">
        <f t="shared" si="6"/>
        <v>0</v>
      </c>
      <c r="I121" s="234">
        <f t="shared" si="6"/>
        <v>0</v>
      </c>
      <c r="J121" s="235">
        <f t="shared" si="7"/>
        <v>0</v>
      </c>
      <c r="K121" s="219"/>
      <c r="L121" s="73"/>
      <c r="M121" s="73"/>
      <c r="N121" s="236">
        <f t="shared" si="8"/>
        <v>0</v>
      </c>
      <c r="O121" s="222">
        <f t="shared" si="5"/>
        <v>0</v>
      </c>
    </row>
    <row r="122" spans="1:15" x14ac:dyDescent="0.2">
      <c r="A122" s="224">
        <v>111</v>
      </c>
      <c r="B122" s="122" t="s">
        <v>278</v>
      </c>
      <c r="C122" s="167" t="s">
        <v>250</v>
      </c>
      <c r="D122" s="134"/>
      <c r="E122" s="73"/>
      <c r="F122" s="73"/>
      <c r="G122" s="73"/>
      <c r="H122" s="234">
        <f t="shared" si="6"/>
        <v>0</v>
      </c>
      <c r="I122" s="234">
        <f t="shared" si="6"/>
        <v>0</v>
      </c>
      <c r="J122" s="235">
        <f t="shared" si="7"/>
        <v>0</v>
      </c>
      <c r="K122" s="219"/>
      <c r="L122" s="73"/>
      <c r="M122" s="73"/>
      <c r="N122" s="236">
        <f t="shared" si="8"/>
        <v>0</v>
      </c>
      <c r="O122" s="222">
        <f t="shared" si="5"/>
        <v>0</v>
      </c>
    </row>
    <row r="123" spans="1:15" x14ac:dyDescent="0.2">
      <c r="A123" s="224">
        <v>112</v>
      </c>
      <c r="B123" s="68" t="s">
        <v>190</v>
      </c>
      <c r="C123" s="129" t="s">
        <v>191</v>
      </c>
      <c r="D123" s="134"/>
      <c r="E123" s="73"/>
      <c r="F123" s="73"/>
      <c r="G123" s="73"/>
      <c r="H123" s="234">
        <f t="shared" si="6"/>
        <v>0</v>
      </c>
      <c r="I123" s="234">
        <f t="shared" si="6"/>
        <v>0</v>
      </c>
      <c r="J123" s="235">
        <f t="shared" si="7"/>
        <v>0</v>
      </c>
      <c r="K123" s="219"/>
      <c r="L123" s="73"/>
      <c r="M123" s="73"/>
      <c r="N123" s="236">
        <f t="shared" si="8"/>
        <v>0</v>
      </c>
      <c r="O123" s="222">
        <f t="shared" si="5"/>
        <v>0</v>
      </c>
    </row>
    <row r="124" spans="1:15" x14ac:dyDescent="0.2">
      <c r="A124" s="224">
        <v>113</v>
      </c>
      <c r="B124" s="225" t="s">
        <v>192</v>
      </c>
      <c r="C124" s="129" t="s">
        <v>193</v>
      </c>
      <c r="D124" s="134"/>
      <c r="E124" s="73"/>
      <c r="F124" s="73"/>
      <c r="G124" s="73"/>
      <c r="H124" s="234">
        <f t="shared" si="6"/>
        <v>0</v>
      </c>
      <c r="I124" s="234">
        <f t="shared" si="6"/>
        <v>0</v>
      </c>
      <c r="J124" s="235">
        <f t="shared" si="7"/>
        <v>0</v>
      </c>
      <c r="K124" s="219"/>
      <c r="L124" s="73"/>
      <c r="M124" s="73"/>
      <c r="N124" s="236">
        <f t="shared" si="8"/>
        <v>0</v>
      </c>
      <c r="O124" s="222">
        <f t="shared" si="5"/>
        <v>0</v>
      </c>
    </row>
    <row r="125" spans="1:15" x14ac:dyDescent="0.2">
      <c r="A125" s="224">
        <v>114</v>
      </c>
      <c r="B125" s="84" t="s">
        <v>194</v>
      </c>
      <c r="C125" s="169" t="s">
        <v>195</v>
      </c>
      <c r="D125" s="134"/>
      <c r="E125" s="73"/>
      <c r="F125" s="73"/>
      <c r="G125" s="73"/>
      <c r="H125" s="234">
        <f t="shared" si="6"/>
        <v>0</v>
      </c>
      <c r="I125" s="234">
        <f t="shared" si="6"/>
        <v>0</v>
      </c>
      <c r="J125" s="235">
        <f t="shared" si="7"/>
        <v>0</v>
      </c>
      <c r="K125" s="219"/>
      <c r="L125" s="73"/>
      <c r="M125" s="73"/>
      <c r="N125" s="236">
        <f t="shared" si="8"/>
        <v>0</v>
      </c>
      <c r="O125" s="222">
        <f t="shared" si="5"/>
        <v>0</v>
      </c>
    </row>
    <row r="126" spans="1:15" x14ac:dyDescent="0.2">
      <c r="A126" s="224">
        <v>115</v>
      </c>
      <c r="B126" s="225" t="s">
        <v>196</v>
      </c>
      <c r="C126" s="129" t="s">
        <v>294</v>
      </c>
      <c r="D126" s="134"/>
      <c r="E126" s="73"/>
      <c r="F126" s="73"/>
      <c r="G126" s="73"/>
      <c r="H126" s="234">
        <f t="shared" si="6"/>
        <v>0</v>
      </c>
      <c r="I126" s="234">
        <f t="shared" si="6"/>
        <v>0</v>
      </c>
      <c r="J126" s="235">
        <f t="shared" si="7"/>
        <v>0</v>
      </c>
      <c r="K126" s="219"/>
      <c r="L126" s="73"/>
      <c r="M126" s="73"/>
      <c r="N126" s="236">
        <f t="shared" si="8"/>
        <v>0</v>
      </c>
      <c r="O126" s="222">
        <f t="shared" si="5"/>
        <v>0</v>
      </c>
    </row>
    <row r="127" spans="1:15" x14ac:dyDescent="0.2">
      <c r="A127" s="224">
        <v>116</v>
      </c>
      <c r="B127" s="68" t="s">
        <v>197</v>
      </c>
      <c r="C127" s="129" t="s">
        <v>279</v>
      </c>
      <c r="D127" s="134"/>
      <c r="E127" s="73"/>
      <c r="F127" s="73"/>
      <c r="G127" s="73"/>
      <c r="H127" s="234">
        <f t="shared" si="6"/>
        <v>0</v>
      </c>
      <c r="I127" s="234">
        <f t="shared" si="6"/>
        <v>0</v>
      </c>
      <c r="J127" s="235">
        <f t="shared" si="7"/>
        <v>0</v>
      </c>
      <c r="K127" s="219"/>
      <c r="L127" s="73"/>
      <c r="M127" s="73"/>
      <c r="N127" s="236">
        <f t="shared" si="8"/>
        <v>0</v>
      </c>
      <c r="O127" s="222">
        <f t="shared" si="5"/>
        <v>0</v>
      </c>
    </row>
    <row r="128" spans="1:15" x14ac:dyDescent="0.2">
      <c r="A128" s="224">
        <v>117</v>
      </c>
      <c r="B128" s="68" t="s">
        <v>198</v>
      </c>
      <c r="C128" s="129" t="s">
        <v>199</v>
      </c>
      <c r="D128" s="134"/>
      <c r="E128" s="73"/>
      <c r="F128" s="73"/>
      <c r="G128" s="73"/>
      <c r="H128" s="234">
        <f t="shared" si="6"/>
        <v>0</v>
      </c>
      <c r="I128" s="234">
        <f t="shared" si="6"/>
        <v>0</v>
      </c>
      <c r="J128" s="235">
        <f t="shared" si="7"/>
        <v>0</v>
      </c>
      <c r="K128" s="219"/>
      <c r="L128" s="73"/>
      <c r="M128" s="73"/>
      <c r="N128" s="236">
        <f t="shared" si="8"/>
        <v>0</v>
      </c>
      <c r="O128" s="222">
        <f t="shared" si="5"/>
        <v>0</v>
      </c>
    </row>
    <row r="129" spans="1:15" x14ac:dyDescent="0.2">
      <c r="A129" s="224">
        <v>118</v>
      </c>
      <c r="B129" s="68" t="s">
        <v>200</v>
      </c>
      <c r="C129" s="129" t="s">
        <v>201</v>
      </c>
      <c r="D129" s="134"/>
      <c r="E129" s="73"/>
      <c r="F129" s="73"/>
      <c r="G129" s="73"/>
      <c r="H129" s="234">
        <f t="shared" si="6"/>
        <v>0</v>
      </c>
      <c r="I129" s="234">
        <f t="shared" si="6"/>
        <v>0</v>
      </c>
      <c r="J129" s="235">
        <f t="shared" si="7"/>
        <v>0</v>
      </c>
      <c r="K129" s="197"/>
      <c r="L129" s="47"/>
      <c r="M129" s="47"/>
      <c r="N129" s="238">
        <f t="shared" si="8"/>
        <v>0</v>
      </c>
      <c r="O129" s="222">
        <f t="shared" si="5"/>
        <v>0</v>
      </c>
    </row>
    <row r="130" spans="1:15" x14ac:dyDescent="0.2">
      <c r="A130" s="224">
        <v>119</v>
      </c>
      <c r="B130" s="84" t="s">
        <v>202</v>
      </c>
      <c r="C130" s="129" t="s">
        <v>203</v>
      </c>
      <c r="D130" s="134"/>
      <c r="E130" s="73"/>
      <c r="F130" s="73"/>
      <c r="G130" s="73"/>
      <c r="H130" s="234">
        <f t="shared" si="6"/>
        <v>0</v>
      </c>
      <c r="I130" s="234">
        <f t="shared" si="6"/>
        <v>0</v>
      </c>
      <c r="J130" s="235">
        <f t="shared" si="7"/>
        <v>0</v>
      </c>
      <c r="K130" s="197"/>
      <c r="L130" s="47"/>
      <c r="M130" s="47"/>
      <c r="N130" s="238">
        <f t="shared" si="8"/>
        <v>0</v>
      </c>
      <c r="O130" s="222">
        <f t="shared" si="5"/>
        <v>0</v>
      </c>
    </row>
    <row r="131" spans="1:15" x14ac:dyDescent="0.2">
      <c r="A131" s="224">
        <v>120</v>
      </c>
      <c r="B131" s="68" t="s">
        <v>204</v>
      </c>
      <c r="C131" s="129" t="s">
        <v>205</v>
      </c>
      <c r="D131" s="134"/>
      <c r="E131" s="73"/>
      <c r="F131" s="73"/>
      <c r="G131" s="73"/>
      <c r="H131" s="234">
        <f t="shared" si="6"/>
        <v>0</v>
      </c>
      <c r="I131" s="234">
        <f t="shared" si="6"/>
        <v>0</v>
      </c>
      <c r="J131" s="235">
        <f t="shared" si="7"/>
        <v>0</v>
      </c>
      <c r="K131" s="197"/>
      <c r="L131" s="47"/>
      <c r="M131" s="47"/>
      <c r="N131" s="238">
        <f t="shared" si="8"/>
        <v>0</v>
      </c>
      <c r="O131" s="222">
        <f t="shared" si="5"/>
        <v>0</v>
      </c>
    </row>
    <row r="132" spans="1:15" x14ac:dyDescent="0.2">
      <c r="A132" s="224">
        <v>121</v>
      </c>
      <c r="B132" s="225" t="s">
        <v>206</v>
      </c>
      <c r="C132" s="129" t="s">
        <v>207</v>
      </c>
      <c r="D132" s="134"/>
      <c r="E132" s="73"/>
      <c r="F132" s="73"/>
      <c r="G132" s="73"/>
      <c r="H132" s="234">
        <f t="shared" si="6"/>
        <v>0</v>
      </c>
      <c r="I132" s="234">
        <f t="shared" si="6"/>
        <v>0</v>
      </c>
      <c r="J132" s="235">
        <f t="shared" si="7"/>
        <v>0</v>
      </c>
      <c r="K132" s="197"/>
      <c r="L132" s="47"/>
      <c r="M132" s="47"/>
      <c r="N132" s="238">
        <f t="shared" si="8"/>
        <v>0</v>
      </c>
      <c r="O132" s="222">
        <f t="shared" si="5"/>
        <v>0</v>
      </c>
    </row>
    <row r="133" spans="1:15" x14ac:dyDescent="0.2">
      <c r="A133" s="224">
        <v>122</v>
      </c>
      <c r="B133" s="225" t="s">
        <v>208</v>
      </c>
      <c r="C133" s="129" t="s">
        <v>209</v>
      </c>
      <c r="D133" s="134"/>
      <c r="E133" s="73"/>
      <c r="F133" s="73"/>
      <c r="G133" s="73"/>
      <c r="H133" s="234">
        <f t="shared" si="6"/>
        <v>0</v>
      </c>
      <c r="I133" s="234">
        <f t="shared" si="6"/>
        <v>0</v>
      </c>
      <c r="J133" s="235">
        <f t="shared" si="7"/>
        <v>0</v>
      </c>
      <c r="K133" s="197"/>
      <c r="L133" s="47"/>
      <c r="M133" s="47"/>
      <c r="N133" s="238">
        <f t="shared" si="8"/>
        <v>0</v>
      </c>
      <c r="O133" s="222">
        <f t="shared" ref="O133:O151" si="9">J133+N133</f>
        <v>0</v>
      </c>
    </row>
    <row r="134" spans="1:15" x14ac:dyDescent="0.2">
      <c r="A134" s="224">
        <v>123</v>
      </c>
      <c r="B134" s="225" t="s">
        <v>210</v>
      </c>
      <c r="C134" s="129" t="s">
        <v>247</v>
      </c>
      <c r="D134" s="134"/>
      <c r="E134" s="73"/>
      <c r="F134" s="73"/>
      <c r="G134" s="73"/>
      <c r="H134" s="234">
        <f t="shared" si="6"/>
        <v>0</v>
      </c>
      <c r="I134" s="234">
        <f t="shared" si="6"/>
        <v>0</v>
      </c>
      <c r="J134" s="235">
        <f t="shared" si="7"/>
        <v>0</v>
      </c>
      <c r="K134" s="197"/>
      <c r="L134" s="47"/>
      <c r="M134" s="47"/>
      <c r="N134" s="238">
        <f t="shared" si="8"/>
        <v>0</v>
      </c>
      <c r="O134" s="222">
        <f t="shared" si="9"/>
        <v>0</v>
      </c>
    </row>
    <row r="135" spans="1:15" x14ac:dyDescent="0.2">
      <c r="A135" s="224">
        <v>124</v>
      </c>
      <c r="B135" s="225" t="s">
        <v>211</v>
      </c>
      <c r="C135" s="129" t="s">
        <v>212</v>
      </c>
      <c r="D135" s="134">
        <v>1386328.55</v>
      </c>
      <c r="E135" s="73">
        <v>3425590</v>
      </c>
      <c r="F135" s="73"/>
      <c r="G135" s="73"/>
      <c r="H135" s="234">
        <f t="shared" si="6"/>
        <v>1386328.55</v>
      </c>
      <c r="I135" s="234">
        <f t="shared" si="6"/>
        <v>3425590</v>
      </c>
      <c r="J135" s="235">
        <f t="shared" si="7"/>
        <v>4811918.55</v>
      </c>
      <c r="K135" s="197">
        <v>3041170</v>
      </c>
      <c r="L135" s="47">
        <v>19211900.300000001</v>
      </c>
      <c r="M135" s="47">
        <v>9123510</v>
      </c>
      <c r="N135" s="238">
        <f t="shared" si="8"/>
        <v>31376580.300000001</v>
      </c>
      <c r="O135" s="222">
        <f t="shared" si="9"/>
        <v>36188498.850000001</v>
      </c>
    </row>
    <row r="136" spans="1:15" x14ac:dyDescent="0.2">
      <c r="A136" s="224">
        <v>125</v>
      </c>
      <c r="B136" s="225" t="s">
        <v>213</v>
      </c>
      <c r="C136" s="129" t="s">
        <v>41</v>
      </c>
      <c r="D136" s="134"/>
      <c r="E136" s="73"/>
      <c r="F136" s="73"/>
      <c r="G136" s="73"/>
      <c r="H136" s="234">
        <f t="shared" si="6"/>
        <v>0</v>
      </c>
      <c r="I136" s="234">
        <f t="shared" si="6"/>
        <v>0</v>
      </c>
      <c r="J136" s="235">
        <f t="shared" si="7"/>
        <v>0</v>
      </c>
      <c r="K136" s="197"/>
      <c r="L136" s="47"/>
      <c r="M136" s="47"/>
      <c r="N136" s="238">
        <f t="shared" si="8"/>
        <v>0</v>
      </c>
      <c r="O136" s="222">
        <f t="shared" si="9"/>
        <v>0</v>
      </c>
    </row>
    <row r="137" spans="1:15" x14ac:dyDescent="0.2">
      <c r="A137" s="224">
        <v>126</v>
      </c>
      <c r="B137" s="84" t="s">
        <v>214</v>
      </c>
      <c r="C137" s="129" t="s">
        <v>47</v>
      </c>
      <c r="D137" s="134"/>
      <c r="E137" s="73">
        <v>423305.05</v>
      </c>
      <c r="F137" s="73"/>
      <c r="G137" s="73">
        <v>420858.2</v>
      </c>
      <c r="H137" s="234">
        <f t="shared" si="6"/>
        <v>0</v>
      </c>
      <c r="I137" s="234">
        <f t="shared" si="6"/>
        <v>844163.25</v>
      </c>
      <c r="J137" s="235">
        <f t="shared" si="7"/>
        <v>844163.25</v>
      </c>
      <c r="K137" s="197">
        <v>456175.5</v>
      </c>
      <c r="L137" s="47">
        <v>912351</v>
      </c>
      <c r="M137" s="47">
        <v>1368526.5</v>
      </c>
      <c r="N137" s="238">
        <f t="shared" si="8"/>
        <v>2737053</v>
      </c>
      <c r="O137" s="222">
        <f t="shared" si="9"/>
        <v>3581216.25</v>
      </c>
    </row>
    <row r="138" spans="1:15" x14ac:dyDescent="0.2">
      <c r="A138" s="224">
        <v>127</v>
      </c>
      <c r="B138" s="84" t="s">
        <v>215</v>
      </c>
      <c r="C138" s="129" t="s">
        <v>251</v>
      </c>
      <c r="D138" s="134"/>
      <c r="E138" s="73"/>
      <c r="F138" s="73"/>
      <c r="G138" s="73"/>
      <c r="H138" s="234">
        <f t="shared" ref="H138:I151" si="10">D138+F138</f>
        <v>0</v>
      </c>
      <c r="I138" s="234">
        <f t="shared" si="10"/>
        <v>0</v>
      </c>
      <c r="J138" s="235">
        <f t="shared" ref="J138:J151" si="11">H138+I138</f>
        <v>0</v>
      </c>
      <c r="K138" s="197"/>
      <c r="L138" s="47"/>
      <c r="M138" s="47"/>
      <c r="N138" s="238">
        <f t="shared" ref="N138:N151" si="12">SUM(K138:M138)</f>
        <v>0</v>
      </c>
      <c r="O138" s="222">
        <f t="shared" si="9"/>
        <v>0</v>
      </c>
    </row>
    <row r="139" spans="1:15" x14ac:dyDescent="0.2">
      <c r="A139" s="224">
        <v>128</v>
      </c>
      <c r="B139" s="84" t="s">
        <v>216</v>
      </c>
      <c r="C139" s="129" t="s">
        <v>49</v>
      </c>
      <c r="D139" s="134"/>
      <c r="E139" s="73"/>
      <c r="F139" s="73"/>
      <c r="G139" s="73"/>
      <c r="H139" s="234">
        <f t="shared" si="10"/>
        <v>0</v>
      </c>
      <c r="I139" s="234">
        <f t="shared" si="10"/>
        <v>0</v>
      </c>
      <c r="J139" s="235">
        <f t="shared" si="11"/>
        <v>0</v>
      </c>
      <c r="K139" s="197"/>
      <c r="L139" s="47"/>
      <c r="M139" s="47"/>
      <c r="N139" s="238">
        <f t="shared" si="12"/>
        <v>0</v>
      </c>
      <c r="O139" s="222">
        <f t="shared" si="9"/>
        <v>0</v>
      </c>
    </row>
    <row r="140" spans="1:15" x14ac:dyDescent="0.2">
      <c r="A140" s="224">
        <v>129</v>
      </c>
      <c r="B140" s="225" t="s">
        <v>217</v>
      </c>
      <c r="C140" s="129" t="s">
        <v>48</v>
      </c>
      <c r="D140" s="134"/>
      <c r="E140" s="73"/>
      <c r="F140" s="73"/>
      <c r="G140" s="73"/>
      <c r="H140" s="234">
        <f t="shared" si="10"/>
        <v>0</v>
      </c>
      <c r="I140" s="234">
        <f t="shared" si="10"/>
        <v>0</v>
      </c>
      <c r="J140" s="235">
        <f t="shared" si="11"/>
        <v>0</v>
      </c>
      <c r="K140" s="197"/>
      <c r="L140" s="47"/>
      <c r="M140" s="47"/>
      <c r="N140" s="238">
        <f t="shared" si="12"/>
        <v>0</v>
      </c>
      <c r="O140" s="222">
        <f t="shared" si="9"/>
        <v>0</v>
      </c>
    </row>
    <row r="141" spans="1:15" x14ac:dyDescent="0.2">
      <c r="A141" s="224">
        <v>130</v>
      </c>
      <c r="B141" s="225" t="s">
        <v>218</v>
      </c>
      <c r="C141" s="129" t="s">
        <v>219</v>
      </c>
      <c r="D141" s="134"/>
      <c r="E141" s="73"/>
      <c r="F141" s="73"/>
      <c r="G141" s="73"/>
      <c r="H141" s="234">
        <f t="shared" si="10"/>
        <v>0</v>
      </c>
      <c r="I141" s="234">
        <f t="shared" si="10"/>
        <v>0</v>
      </c>
      <c r="J141" s="235">
        <f t="shared" si="11"/>
        <v>0</v>
      </c>
      <c r="K141" s="197"/>
      <c r="L141" s="47"/>
      <c r="M141" s="47"/>
      <c r="N141" s="238">
        <f t="shared" si="12"/>
        <v>0</v>
      </c>
      <c r="O141" s="222">
        <f t="shared" si="9"/>
        <v>0</v>
      </c>
    </row>
    <row r="142" spans="1:15" x14ac:dyDescent="0.2">
      <c r="A142" s="224">
        <v>131</v>
      </c>
      <c r="B142" s="225" t="s">
        <v>220</v>
      </c>
      <c r="C142" s="129" t="s">
        <v>42</v>
      </c>
      <c r="D142" s="134">
        <v>653771.6</v>
      </c>
      <c r="E142" s="73"/>
      <c r="F142" s="73">
        <v>653282.25</v>
      </c>
      <c r="G142" s="73"/>
      <c r="H142" s="234">
        <f t="shared" si="10"/>
        <v>1307053.8500000001</v>
      </c>
      <c r="I142" s="234">
        <f t="shared" si="10"/>
        <v>0</v>
      </c>
      <c r="J142" s="235">
        <f t="shared" si="11"/>
        <v>1307053.8500000001</v>
      </c>
      <c r="K142" s="197">
        <v>10644095</v>
      </c>
      <c r="L142" s="47">
        <v>21288190</v>
      </c>
      <c r="M142" s="47">
        <v>26458179</v>
      </c>
      <c r="N142" s="238">
        <f t="shared" si="12"/>
        <v>58390464</v>
      </c>
      <c r="O142" s="222">
        <f t="shared" si="9"/>
        <v>59697517.850000001</v>
      </c>
    </row>
    <row r="143" spans="1:15" x14ac:dyDescent="0.2">
      <c r="A143" s="224">
        <v>132</v>
      </c>
      <c r="B143" s="84" t="s">
        <v>221</v>
      </c>
      <c r="C143" s="129" t="s">
        <v>249</v>
      </c>
      <c r="D143" s="134">
        <v>662579.9</v>
      </c>
      <c r="E143" s="73"/>
      <c r="F143" s="73">
        <v>745280.05</v>
      </c>
      <c r="G143" s="73"/>
      <c r="H143" s="234">
        <f t="shared" si="10"/>
        <v>1407859.9500000002</v>
      </c>
      <c r="I143" s="234">
        <f t="shared" si="10"/>
        <v>0</v>
      </c>
      <c r="J143" s="235">
        <f t="shared" si="11"/>
        <v>1407859.9500000002</v>
      </c>
      <c r="K143" s="197"/>
      <c r="L143" s="47"/>
      <c r="M143" s="47"/>
      <c r="N143" s="238">
        <f t="shared" si="12"/>
        <v>0</v>
      </c>
      <c r="O143" s="222">
        <f t="shared" si="9"/>
        <v>1407859.9500000002</v>
      </c>
    </row>
    <row r="144" spans="1:15" x14ac:dyDescent="0.2">
      <c r="A144" s="224">
        <v>133</v>
      </c>
      <c r="B144" s="68" t="s">
        <v>222</v>
      </c>
      <c r="C144" s="129" t="s">
        <v>223</v>
      </c>
      <c r="D144" s="134">
        <v>716897.75</v>
      </c>
      <c r="E144" s="73">
        <v>868631.75</v>
      </c>
      <c r="F144" s="73">
        <v>876915.19999999995</v>
      </c>
      <c r="G144" s="73"/>
      <c r="H144" s="234">
        <f t="shared" si="10"/>
        <v>1593812.95</v>
      </c>
      <c r="I144" s="234">
        <f t="shared" si="10"/>
        <v>868631.75</v>
      </c>
      <c r="J144" s="235">
        <f t="shared" si="11"/>
        <v>2462444.7000000002</v>
      </c>
      <c r="K144" s="197">
        <v>1548232</v>
      </c>
      <c r="L144" s="47">
        <v>0</v>
      </c>
      <c r="M144" s="47">
        <v>0</v>
      </c>
      <c r="N144" s="238">
        <f t="shared" si="12"/>
        <v>1548232</v>
      </c>
      <c r="O144" s="222">
        <f t="shared" si="9"/>
        <v>4010676.7</v>
      </c>
    </row>
    <row r="145" spans="1:15" x14ac:dyDescent="0.2">
      <c r="A145" s="224">
        <v>134</v>
      </c>
      <c r="B145" s="225" t="s">
        <v>224</v>
      </c>
      <c r="C145" s="129" t="s">
        <v>225</v>
      </c>
      <c r="D145" s="134"/>
      <c r="E145" s="73"/>
      <c r="F145" s="73"/>
      <c r="G145" s="73"/>
      <c r="H145" s="234">
        <f t="shared" si="10"/>
        <v>0</v>
      </c>
      <c r="I145" s="234">
        <f t="shared" si="10"/>
        <v>0</v>
      </c>
      <c r="J145" s="235">
        <f t="shared" si="11"/>
        <v>0</v>
      </c>
      <c r="K145" s="197"/>
      <c r="L145" s="47"/>
      <c r="M145" s="47"/>
      <c r="N145" s="238">
        <f t="shared" si="12"/>
        <v>0</v>
      </c>
      <c r="O145" s="222">
        <f t="shared" si="9"/>
        <v>0</v>
      </c>
    </row>
    <row r="146" spans="1:15" x14ac:dyDescent="0.2">
      <c r="A146" s="224">
        <v>135</v>
      </c>
      <c r="B146" s="84" t="s">
        <v>226</v>
      </c>
      <c r="C146" s="129" t="s">
        <v>227</v>
      </c>
      <c r="D146" s="134"/>
      <c r="E146" s="73"/>
      <c r="F146" s="73"/>
      <c r="G146" s="73"/>
      <c r="H146" s="234">
        <f t="shared" si="10"/>
        <v>0</v>
      </c>
      <c r="I146" s="234">
        <f t="shared" si="10"/>
        <v>0</v>
      </c>
      <c r="J146" s="235">
        <f t="shared" si="11"/>
        <v>0</v>
      </c>
      <c r="K146" s="197"/>
      <c r="L146" s="47"/>
      <c r="M146" s="47"/>
      <c r="N146" s="238">
        <f t="shared" si="12"/>
        <v>0</v>
      </c>
      <c r="O146" s="222">
        <f t="shared" si="9"/>
        <v>0</v>
      </c>
    </row>
    <row r="147" spans="1:15" x14ac:dyDescent="0.2">
      <c r="A147" s="224">
        <v>136</v>
      </c>
      <c r="B147" s="225" t="s">
        <v>228</v>
      </c>
      <c r="C147" s="129" t="s">
        <v>229</v>
      </c>
      <c r="D147" s="134"/>
      <c r="E147" s="73"/>
      <c r="F147" s="73"/>
      <c r="G147" s="73"/>
      <c r="H147" s="234">
        <f t="shared" si="10"/>
        <v>0</v>
      </c>
      <c r="I147" s="234">
        <f t="shared" si="10"/>
        <v>0</v>
      </c>
      <c r="J147" s="235">
        <f t="shared" si="11"/>
        <v>0</v>
      </c>
      <c r="K147" s="197"/>
      <c r="L147" s="47"/>
      <c r="M147" s="47"/>
      <c r="N147" s="238">
        <f t="shared" si="12"/>
        <v>0</v>
      </c>
      <c r="O147" s="222">
        <f t="shared" si="9"/>
        <v>0</v>
      </c>
    </row>
    <row r="148" spans="1:15" x14ac:dyDescent="0.2">
      <c r="A148" s="224">
        <v>137</v>
      </c>
      <c r="B148" s="70" t="s">
        <v>282</v>
      </c>
      <c r="C148" s="147" t="s">
        <v>283</v>
      </c>
      <c r="D148" s="134"/>
      <c r="E148" s="73"/>
      <c r="F148" s="73"/>
      <c r="G148" s="73"/>
      <c r="H148" s="234">
        <f t="shared" si="10"/>
        <v>0</v>
      </c>
      <c r="I148" s="234">
        <f t="shared" si="10"/>
        <v>0</v>
      </c>
      <c r="J148" s="235">
        <f t="shared" si="11"/>
        <v>0</v>
      </c>
      <c r="K148" s="197"/>
      <c r="L148" s="47"/>
      <c r="M148" s="47"/>
      <c r="N148" s="238">
        <f t="shared" si="12"/>
        <v>0</v>
      </c>
      <c r="O148" s="222">
        <f t="shared" si="9"/>
        <v>0</v>
      </c>
    </row>
    <row r="149" spans="1:15" x14ac:dyDescent="0.2">
      <c r="A149" s="224">
        <v>138</v>
      </c>
      <c r="B149" s="71" t="s">
        <v>284</v>
      </c>
      <c r="C149" s="230" t="s">
        <v>285</v>
      </c>
      <c r="D149" s="132"/>
      <c r="E149" s="73"/>
      <c r="F149" s="73"/>
      <c r="G149" s="73"/>
      <c r="H149" s="234">
        <f t="shared" si="10"/>
        <v>0</v>
      </c>
      <c r="I149" s="234">
        <f t="shared" si="10"/>
        <v>0</v>
      </c>
      <c r="J149" s="235">
        <f t="shared" si="11"/>
        <v>0</v>
      </c>
      <c r="K149" s="197"/>
      <c r="L149" s="47"/>
      <c r="M149" s="47"/>
      <c r="N149" s="238">
        <f t="shared" si="12"/>
        <v>0</v>
      </c>
      <c r="O149" s="222">
        <f t="shared" si="9"/>
        <v>0</v>
      </c>
    </row>
    <row r="150" spans="1:15" x14ac:dyDescent="0.2">
      <c r="A150" s="224">
        <v>139</v>
      </c>
      <c r="B150" s="231" t="s">
        <v>286</v>
      </c>
      <c r="C150" s="232" t="s">
        <v>287</v>
      </c>
      <c r="D150" s="132"/>
      <c r="E150" s="73"/>
      <c r="F150" s="73"/>
      <c r="G150" s="73"/>
      <c r="H150" s="239">
        <f t="shared" si="10"/>
        <v>0</v>
      </c>
      <c r="I150" s="239">
        <f t="shared" si="10"/>
        <v>0</v>
      </c>
      <c r="J150" s="239">
        <f t="shared" si="11"/>
        <v>0</v>
      </c>
      <c r="K150" s="134"/>
      <c r="L150" s="73">
        <v>1824702</v>
      </c>
      <c r="M150" s="73">
        <v>2737053</v>
      </c>
      <c r="N150" s="240">
        <f t="shared" si="12"/>
        <v>4561755</v>
      </c>
      <c r="O150" s="158">
        <f t="shared" si="9"/>
        <v>4561755</v>
      </c>
    </row>
    <row r="151" spans="1:15" ht="12.75" thickBot="1" x14ac:dyDescent="0.25">
      <c r="A151" s="43">
        <v>140</v>
      </c>
      <c r="B151" s="37" t="s">
        <v>292</v>
      </c>
      <c r="C151" s="233" t="s">
        <v>293</v>
      </c>
      <c r="D151" s="137"/>
      <c r="E151" s="48"/>
      <c r="F151" s="48"/>
      <c r="G151" s="48"/>
      <c r="H151" s="241">
        <f t="shared" si="10"/>
        <v>0</v>
      </c>
      <c r="I151" s="241">
        <f t="shared" si="10"/>
        <v>0</v>
      </c>
      <c r="J151" s="242">
        <f t="shared" si="11"/>
        <v>0</v>
      </c>
      <c r="K151" s="139"/>
      <c r="L151" s="48"/>
      <c r="M151" s="48"/>
      <c r="N151" s="243">
        <f t="shared" si="12"/>
        <v>0</v>
      </c>
      <c r="O151" s="164">
        <f t="shared" si="9"/>
        <v>0</v>
      </c>
    </row>
  </sheetData>
  <mergeCells count="18">
    <mergeCell ref="N4:N5"/>
    <mergeCell ref="D3:J3"/>
    <mergeCell ref="O3:O5"/>
    <mergeCell ref="A91:A94"/>
    <mergeCell ref="B91:B94"/>
    <mergeCell ref="K3:N3"/>
    <mergeCell ref="K4:K5"/>
    <mergeCell ref="M4:M5"/>
    <mergeCell ref="L4:L5"/>
    <mergeCell ref="A1:H1"/>
    <mergeCell ref="A8:C8"/>
    <mergeCell ref="A6:C6"/>
    <mergeCell ref="C3:C5"/>
    <mergeCell ref="B3:B5"/>
    <mergeCell ref="A3:A5"/>
    <mergeCell ref="D4:E4"/>
    <mergeCell ref="F4:G4"/>
    <mergeCell ref="H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1"/>
  <sheetViews>
    <sheetView zoomScale="90" zoomScaleNormal="90" workbookViewId="0">
      <pane xSplit="3" ySplit="9" topLeftCell="D10" activePane="bottomRight" state="frozen"/>
      <selection activeCell="C173" sqref="C173"/>
      <selection pane="topRight" activeCell="C173" sqref="C173"/>
      <selection pane="bottomLeft" activeCell="C173" sqref="C173"/>
      <selection pane="bottomRight" activeCell="J160" sqref="J160"/>
    </sheetView>
  </sheetViews>
  <sheetFormatPr defaultRowHeight="12" x14ac:dyDescent="0.2"/>
  <cols>
    <col min="1" max="1" width="5.140625" style="55" customWidth="1"/>
    <col min="2" max="2" width="9.140625" style="55"/>
    <col min="3" max="3" width="34.140625" style="55" customWidth="1"/>
    <col min="4" max="4" width="14" style="56" customWidth="1"/>
    <col min="5" max="5" width="12.85546875" style="56" customWidth="1"/>
    <col min="6" max="6" width="12.85546875" style="57" customWidth="1"/>
    <col min="7" max="7" width="11.85546875" style="56" customWidth="1"/>
    <col min="8" max="8" width="12.7109375" style="56" customWidth="1"/>
    <col min="9" max="9" width="14.140625" style="57" customWidth="1"/>
    <col min="10" max="10" width="14" style="57" customWidth="1"/>
    <col min="11" max="12" width="13.42578125" style="64" customWidth="1"/>
    <col min="13" max="13" width="13.85546875" style="91" customWidth="1"/>
    <col min="14" max="14" width="12.5703125" style="64" customWidth="1"/>
    <col min="15" max="15" width="14.140625" style="64" customWidth="1"/>
    <col min="16" max="16" width="12.85546875" style="91" customWidth="1"/>
    <col min="17" max="17" width="15.7109375" style="91" customWidth="1"/>
    <col min="18" max="16384" width="9.140625" style="55"/>
  </cols>
  <sheetData>
    <row r="1" spans="1:17" ht="15.75" x14ac:dyDescent="0.25">
      <c r="A1" s="427" t="s">
        <v>327</v>
      </c>
      <c r="B1" s="428"/>
      <c r="C1" s="428"/>
      <c r="D1" s="428"/>
      <c r="E1" s="428"/>
      <c r="F1" s="428"/>
      <c r="G1" s="428"/>
      <c r="H1" s="428"/>
      <c r="I1" s="428"/>
      <c r="J1" s="428"/>
      <c r="K1" s="429"/>
      <c r="L1" s="429"/>
      <c r="M1" s="429"/>
      <c r="N1" s="429"/>
      <c r="O1" s="429"/>
      <c r="P1" s="429"/>
    </row>
    <row r="2" spans="1:17" ht="12.75" thickBot="1" x14ac:dyDescent="0.25"/>
    <row r="3" spans="1:17" s="52" customFormat="1" ht="15" customHeight="1" x14ac:dyDescent="0.2">
      <c r="A3" s="337" t="s">
        <v>45</v>
      </c>
      <c r="B3" s="340" t="s">
        <v>295</v>
      </c>
      <c r="C3" s="343" t="s">
        <v>46</v>
      </c>
      <c r="D3" s="436" t="s">
        <v>290</v>
      </c>
      <c r="E3" s="437"/>
      <c r="F3" s="437"/>
      <c r="G3" s="437"/>
      <c r="H3" s="437"/>
      <c r="I3" s="437"/>
      <c r="J3" s="438"/>
      <c r="K3" s="419" t="s">
        <v>301</v>
      </c>
      <c r="L3" s="420"/>
      <c r="M3" s="421"/>
      <c r="N3" s="419" t="s">
        <v>302</v>
      </c>
      <c r="O3" s="425"/>
      <c r="P3" s="426"/>
      <c r="Q3" s="416" t="s">
        <v>289</v>
      </c>
    </row>
    <row r="4" spans="1:17" s="52" customFormat="1" ht="13.5" customHeight="1" x14ac:dyDescent="0.2">
      <c r="A4" s="430"/>
      <c r="B4" s="432"/>
      <c r="C4" s="434"/>
      <c r="D4" s="439" t="s">
        <v>252</v>
      </c>
      <c r="E4" s="440"/>
      <c r="F4" s="441"/>
      <c r="G4" s="442" t="s">
        <v>253</v>
      </c>
      <c r="H4" s="443"/>
      <c r="I4" s="444"/>
      <c r="J4" s="445" t="s">
        <v>257</v>
      </c>
      <c r="K4" s="422"/>
      <c r="L4" s="423"/>
      <c r="M4" s="424"/>
      <c r="N4" s="422"/>
      <c r="O4" s="423"/>
      <c r="P4" s="424"/>
      <c r="Q4" s="417"/>
    </row>
    <row r="5" spans="1:17" s="52" customFormat="1" ht="36.75" customHeight="1" x14ac:dyDescent="0.2">
      <c r="A5" s="431"/>
      <c r="B5" s="433"/>
      <c r="C5" s="435"/>
      <c r="D5" s="96" t="s">
        <v>328</v>
      </c>
      <c r="E5" s="101" t="s">
        <v>285</v>
      </c>
      <c r="F5" s="292" t="s">
        <v>257</v>
      </c>
      <c r="G5" s="131" t="s">
        <v>328</v>
      </c>
      <c r="H5" s="101" t="s">
        <v>285</v>
      </c>
      <c r="I5" s="293" t="s">
        <v>257</v>
      </c>
      <c r="J5" s="446"/>
      <c r="K5" s="96" t="s">
        <v>328</v>
      </c>
      <c r="L5" s="101" t="s">
        <v>285</v>
      </c>
      <c r="M5" s="157" t="s">
        <v>257</v>
      </c>
      <c r="N5" s="131" t="s">
        <v>328</v>
      </c>
      <c r="O5" s="101" t="s">
        <v>285</v>
      </c>
      <c r="P5" s="157" t="s">
        <v>257</v>
      </c>
      <c r="Q5" s="418"/>
    </row>
    <row r="6" spans="1:17" s="90" customFormat="1" ht="13.5" customHeight="1" x14ac:dyDescent="0.2">
      <c r="A6" s="332" t="s">
        <v>246</v>
      </c>
      <c r="B6" s="377"/>
      <c r="C6" s="334"/>
      <c r="D6" s="151">
        <f>SUM(D7:D8)</f>
        <v>8898661.9199999999</v>
      </c>
      <c r="E6" s="150">
        <f>SUM(E7:E8)</f>
        <v>28095606</v>
      </c>
      <c r="F6" s="150">
        <f>SUM(F7:F8)</f>
        <v>36994301.75</v>
      </c>
      <c r="G6" s="150">
        <f>SUM(G7:G8)</f>
        <v>3195295.2600000002</v>
      </c>
      <c r="H6" s="150">
        <f>SUM(H7:H8)</f>
        <v>10088694</v>
      </c>
      <c r="I6" s="150">
        <f>SUM(I7:I8)</f>
        <v>13284009.43</v>
      </c>
      <c r="J6" s="257">
        <f>SUM(J7:J8)</f>
        <v>50278311.18</v>
      </c>
      <c r="K6" s="258">
        <f>SUM(K7:K8)</f>
        <v>87369975</v>
      </c>
      <c r="L6" s="150">
        <f>SUM(L7:L8)</f>
        <v>206860218.24000001</v>
      </c>
      <c r="M6" s="153">
        <f>SUM(M7:M8)</f>
        <v>294282456.44</v>
      </c>
      <c r="N6" s="151">
        <f>SUM(N7:N8)</f>
        <v>13139737.5</v>
      </c>
      <c r="O6" s="150">
        <f>SUM(O7:O8)</f>
        <v>35214496.5</v>
      </c>
      <c r="P6" s="257">
        <f>SUM(P7:P8)</f>
        <v>48354375.729999997</v>
      </c>
      <c r="Q6" s="291">
        <f>SUM(Q7:Q8)</f>
        <v>392915143.35000002</v>
      </c>
    </row>
    <row r="7" spans="1:17" s="72" customFormat="1" ht="15" customHeight="1" x14ac:dyDescent="0.2">
      <c r="A7" s="45"/>
      <c r="B7" s="53"/>
      <c r="C7" s="142" t="s">
        <v>55</v>
      </c>
      <c r="D7" s="253"/>
      <c r="E7" s="254"/>
      <c r="F7" s="221">
        <v>33.83</v>
      </c>
      <c r="G7" s="94"/>
      <c r="H7" s="94"/>
      <c r="I7" s="94">
        <v>20.170000000000002</v>
      </c>
      <c r="J7" s="89">
        <v>54</v>
      </c>
      <c r="K7" s="256"/>
      <c r="L7" s="94"/>
      <c r="M7" s="162">
        <v>52263.199999999997</v>
      </c>
      <c r="N7" s="255"/>
      <c r="O7" s="94"/>
      <c r="P7" s="58">
        <v>141.72999999999999</v>
      </c>
      <c r="Q7" s="222">
        <v>52458.93</v>
      </c>
    </row>
    <row r="8" spans="1:17" s="90" customFormat="1" ht="14.25" customHeight="1" x14ac:dyDescent="0.2">
      <c r="A8" s="332" t="s">
        <v>245</v>
      </c>
      <c r="B8" s="377"/>
      <c r="C8" s="334"/>
      <c r="D8" s="279">
        <f t="shared" ref="D8:Q8" si="0">SUM(D9:D151)-D91</f>
        <v>8898661.9199999999</v>
      </c>
      <c r="E8" s="268">
        <f t="shared" si="0"/>
        <v>28095606</v>
      </c>
      <c r="F8" s="268">
        <f t="shared" si="0"/>
        <v>36994267.920000002</v>
      </c>
      <c r="G8" s="268">
        <f t="shared" si="0"/>
        <v>3195295.2600000002</v>
      </c>
      <c r="H8" s="268">
        <f t="shared" si="0"/>
        <v>10088694</v>
      </c>
      <c r="I8" s="268">
        <f t="shared" si="0"/>
        <v>13283989.26</v>
      </c>
      <c r="J8" s="282">
        <f t="shared" si="0"/>
        <v>50278257.18</v>
      </c>
      <c r="K8" s="279">
        <f t="shared" si="0"/>
        <v>87369975</v>
      </c>
      <c r="L8" s="268">
        <f t="shared" si="0"/>
        <v>206860218.24000001</v>
      </c>
      <c r="M8" s="282">
        <f t="shared" si="0"/>
        <v>294230193.24000001</v>
      </c>
      <c r="N8" s="279">
        <f t="shared" si="0"/>
        <v>13139737.5</v>
      </c>
      <c r="O8" s="268">
        <f t="shared" si="0"/>
        <v>35214496.5</v>
      </c>
      <c r="P8" s="282">
        <f t="shared" si="0"/>
        <v>48354234</v>
      </c>
      <c r="Q8" s="33">
        <f t="shared" si="0"/>
        <v>392862684.42000002</v>
      </c>
    </row>
    <row r="9" spans="1:17" x14ac:dyDescent="0.2">
      <c r="A9" s="67">
        <v>1</v>
      </c>
      <c r="B9" s="244" t="s">
        <v>57</v>
      </c>
      <c r="C9" s="143" t="s">
        <v>43</v>
      </c>
      <c r="D9" s="286"/>
      <c r="E9" s="73"/>
      <c r="F9" s="221">
        <f>SUM(D9:E9)</f>
        <v>0</v>
      </c>
      <c r="G9" s="73"/>
      <c r="H9" s="73"/>
      <c r="I9" s="294">
        <f>SUM(G9:H9)</f>
        <v>0</v>
      </c>
      <c r="J9" s="281">
        <f>F9+I9</f>
        <v>0</v>
      </c>
      <c r="K9" s="134"/>
      <c r="L9" s="73"/>
      <c r="M9" s="162">
        <f>SUM(K9:L9)</f>
        <v>0</v>
      </c>
      <c r="N9" s="134"/>
      <c r="O9" s="73"/>
      <c r="P9" s="58">
        <f>SUM(N9:O9)</f>
        <v>0</v>
      </c>
      <c r="Q9" s="284">
        <f>J9+M9+P9</f>
        <v>0</v>
      </c>
    </row>
    <row r="10" spans="1:17" x14ac:dyDescent="0.2">
      <c r="A10" s="67">
        <v>2</v>
      </c>
      <c r="B10" s="244" t="s">
        <v>58</v>
      </c>
      <c r="C10" s="143" t="s">
        <v>230</v>
      </c>
      <c r="D10" s="286"/>
      <c r="E10" s="73"/>
      <c r="F10" s="221">
        <f t="shared" ref="F10:F73" si="1">SUM(D10:E10)</f>
        <v>0</v>
      </c>
      <c r="G10" s="73"/>
      <c r="H10" s="73"/>
      <c r="I10" s="294">
        <f t="shared" ref="I10:I73" si="2">SUM(G10:H10)</f>
        <v>0</v>
      </c>
      <c r="J10" s="281">
        <f t="shared" ref="J10:J73" si="3">F10+I10</f>
        <v>0</v>
      </c>
      <c r="K10" s="134"/>
      <c r="L10" s="73"/>
      <c r="M10" s="162">
        <f t="shared" ref="M10:M73" si="4">SUM(K10:L10)</f>
        <v>0</v>
      </c>
      <c r="N10" s="134"/>
      <c r="O10" s="73"/>
      <c r="P10" s="58">
        <f t="shared" ref="P10:P73" si="5">SUM(N10:O10)</f>
        <v>0</v>
      </c>
      <c r="Q10" s="284">
        <f t="shared" ref="Q10:Q73" si="6">J10+M10+P10</f>
        <v>0</v>
      </c>
    </row>
    <row r="11" spans="1:17" x14ac:dyDescent="0.2">
      <c r="A11" s="67">
        <v>3</v>
      </c>
      <c r="B11" s="245" t="s">
        <v>59</v>
      </c>
      <c r="C11" s="144" t="s">
        <v>5</v>
      </c>
      <c r="D11" s="134">
        <v>413370</v>
      </c>
      <c r="E11" s="73"/>
      <c r="F11" s="221">
        <f t="shared" si="1"/>
        <v>413370</v>
      </c>
      <c r="G11" s="73">
        <v>146222.56</v>
      </c>
      <c r="H11" s="73"/>
      <c r="I11" s="294">
        <f t="shared" si="2"/>
        <v>146222.56</v>
      </c>
      <c r="J11" s="156">
        <f t="shared" si="3"/>
        <v>559592.56000000006</v>
      </c>
      <c r="K11" s="134"/>
      <c r="L11" s="73"/>
      <c r="M11" s="162">
        <f t="shared" si="4"/>
        <v>0</v>
      </c>
      <c r="N11" s="134">
        <v>2627947.5</v>
      </c>
      <c r="O11" s="73"/>
      <c r="P11" s="58">
        <f t="shared" si="5"/>
        <v>2627947.5</v>
      </c>
      <c r="Q11" s="284">
        <f t="shared" si="6"/>
        <v>3187540.06</v>
      </c>
    </row>
    <row r="12" spans="1:17" x14ac:dyDescent="0.2">
      <c r="A12" s="67">
        <v>4</v>
      </c>
      <c r="B12" s="244" t="s">
        <v>60</v>
      </c>
      <c r="C12" s="143" t="s">
        <v>231</v>
      </c>
      <c r="D12" s="134"/>
      <c r="E12" s="73"/>
      <c r="F12" s="221">
        <f t="shared" si="1"/>
        <v>0</v>
      </c>
      <c r="G12" s="73"/>
      <c r="H12" s="73"/>
      <c r="I12" s="294">
        <f t="shared" si="2"/>
        <v>0</v>
      </c>
      <c r="J12" s="156">
        <f t="shared" si="3"/>
        <v>0</v>
      </c>
      <c r="K12" s="134"/>
      <c r="L12" s="73"/>
      <c r="M12" s="58">
        <f t="shared" si="4"/>
        <v>0</v>
      </c>
      <c r="N12" s="132"/>
      <c r="O12" s="73"/>
      <c r="P12" s="58">
        <f t="shared" si="5"/>
        <v>0</v>
      </c>
      <c r="Q12" s="159">
        <f t="shared" si="6"/>
        <v>0</v>
      </c>
    </row>
    <row r="13" spans="1:17" x14ac:dyDescent="0.2">
      <c r="A13" s="67">
        <v>5</v>
      </c>
      <c r="B13" s="244" t="s">
        <v>61</v>
      </c>
      <c r="C13" s="143" t="s">
        <v>8</v>
      </c>
      <c r="D13" s="134"/>
      <c r="E13" s="73"/>
      <c r="F13" s="221">
        <f t="shared" si="1"/>
        <v>0</v>
      </c>
      <c r="G13" s="73"/>
      <c r="H13" s="73"/>
      <c r="I13" s="294">
        <f t="shared" si="2"/>
        <v>0</v>
      </c>
      <c r="J13" s="156">
        <f t="shared" si="3"/>
        <v>0</v>
      </c>
      <c r="K13" s="134"/>
      <c r="L13" s="73"/>
      <c r="M13" s="58">
        <f t="shared" si="4"/>
        <v>0</v>
      </c>
      <c r="N13" s="132"/>
      <c r="O13" s="73"/>
      <c r="P13" s="58">
        <f t="shared" si="5"/>
        <v>0</v>
      </c>
      <c r="Q13" s="159">
        <f t="shared" si="6"/>
        <v>0</v>
      </c>
    </row>
    <row r="14" spans="1:17" x14ac:dyDescent="0.2">
      <c r="A14" s="67">
        <v>6</v>
      </c>
      <c r="B14" s="245" t="s">
        <v>62</v>
      </c>
      <c r="C14" s="144" t="s">
        <v>63</v>
      </c>
      <c r="D14" s="134"/>
      <c r="E14" s="73"/>
      <c r="F14" s="221">
        <f t="shared" si="1"/>
        <v>0</v>
      </c>
      <c r="G14" s="73"/>
      <c r="H14" s="73"/>
      <c r="I14" s="294">
        <f t="shared" si="2"/>
        <v>0</v>
      </c>
      <c r="J14" s="156">
        <f t="shared" si="3"/>
        <v>0</v>
      </c>
      <c r="K14" s="134"/>
      <c r="L14" s="73"/>
      <c r="M14" s="58">
        <f t="shared" si="4"/>
        <v>0</v>
      </c>
      <c r="N14" s="132"/>
      <c r="O14" s="73"/>
      <c r="P14" s="58">
        <f t="shared" si="5"/>
        <v>0</v>
      </c>
      <c r="Q14" s="159">
        <f t="shared" si="6"/>
        <v>0</v>
      </c>
    </row>
    <row r="15" spans="1:17" x14ac:dyDescent="0.2">
      <c r="A15" s="67">
        <v>7</v>
      </c>
      <c r="B15" s="98" t="s">
        <v>64</v>
      </c>
      <c r="C15" s="128" t="s">
        <v>232</v>
      </c>
      <c r="D15" s="134"/>
      <c r="E15" s="73"/>
      <c r="F15" s="221">
        <f t="shared" si="1"/>
        <v>0</v>
      </c>
      <c r="G15" s="73"/>
      <c r="H15" s="73"/>
      <c r="I15" s="294">
        <f t="shared" si="2"/>
        <v>0</v>
      </c>
      <c r="J15" s="156">
        <f t="shared" si="3"/>
        <v>0</v>
      </c>
      <c r="K15" s="134"/>
      <c r="L15" s="73"/>
      <c r="M15" s="58">
        <f t="shared" si="4"/>
        <v>0</v>
      </c>
      <c r="N15" s="132"/>
      <c r="O15" s="73"/>
      <c r="P15" s="58">
        <f t="shared" si="5"/>
        <v>0</v>
      </c>
      <c r="Q15" s="159">
        <f t="shared" si="6"/>
        <v>0</v>
      </c>
    </row>
    <row r="16" spans="1:17" x14ac:dyDescent="0.2">
      <c r="A16" s="67">
        <v>8</v>
      </c>
      <c r="B16" s="245" t="s">
        <v>65</v>
      </c>
      <c r="C16" s="144" t="s">
        <v>17</v>
      </c>
      <c r="D16" s="134"/>
      <c r="E16" s="73"/>
      <c r="F16" s="221">
        <f t="shared" si="1"/>
        <v>0</v>
      </c>
      <c r="G16" s="73"/>
      <c r="H16" s="73"/>
      <c r="I16" s="294">
        <f t="shared" si="2"/>
        <v>0</v>
      </c>
      <c r="J16" s="156">
        <f t="shared" si="3"/>
        <v>0</v>
      </c>
      <c r="K16" s="134"/>
      <c r="L16" s="73"/>
      <c r="M16" s="58">
        <f t="shared" si="4"/>
        <v>0</v>
      </c>
      <c r="N16" s="132"/>
      <c r="O16" s="73"/>
      <c r="P16" s="58">
        <f t="shared" si="5"/>
        <v>0</v>
      </c>
      <c r="Q16" s="159">
        <f t="shared" si="6"/>
        <v>0</v>
      </c>
    </row>
    <row r="17" spans="1:17" x14ac:dyDescent="0.2">
      <c r="A17" s="67">
        <v>9</v>
      </c>
      <c r="B17" s="245" t="s">
        <v>66</v>
      </c>
      <c r="C17" s="144" t="s">
        <v>6</v>
      </c>
      <c r="D17" s="134"/>
      <c r="E17" s="73"/>
      <c r="F17" s="221">
        <f t="shared" si="1"/>
        <v>0</v>
      </c>
      <c r="G17" s="73"/>
      <c r="H17" s="73"/>
      <c r="I17" s="294">
        <f t="shared" si="2"/>
        <v>0</v>
      </c>
      <c r="J17" s="156">
        <f t="shared" si="3"/>
        <v>0</v>
      </c>
      <c r="K17" s="134"/>
      <c r="L17" s="73"/>
      <c r="M17" s="58">
        <f t="shared" si="4"/>
        <v>0</v>
      </c>
      <c r="N17" s="132"/>
      <c r="O17" s="73"/>
      <c r="P17" s="58">
        <f t="shared" si="5"/>
        <v>0</v>
      </c>
      <c r="Q17" s="159">
        <f t="shared" si="6"/>
        <v>0</v>
      </c>
    </row>
    <row r="18" spans="1:17" x14ac:dyDescent="0.2">
      <c r="A18" s="67">
        <v>10</v>
      </c>
      <c r="B18" s="245" t="s">
        <v>67</v>
      </c>
      <c r="C18" s="144" t="s">
        <v>18</v>
      </c>
      <c r="D18" s="134">
        <v>413370</v>
      </c>
      <c r="E18" s="73"/>
      <c r="F18" s="221">
        <f t="shared" si="1"/>
        <v>413370</v>
      </c>
      <c r="G18" s="73">
        <v>207702.5</v>
      </c>
      <c r="H18" s="73"/>
      <c r="I18" s="294">
        <f t="shared" si="2"/>
        <v>207702.5</v>
      </c>
      <c r="J18" s="156">
        <f t="shared" si="3"/>
        <v>621072.5</v>
      </c>
      <c r="K18" s="134">
        <v>12481425</v>
      </c>
      <c r="L18" s="73"/>
      <c r="M18" s="58">
        <f t="shared" si="4"/>
        <v>12481425</v>
      </c>
      <c r="N18" s="132"/>
      <c r="O18" s="73"/>
      <c r="P18" s="58">
        <f t="shared" si="5"/>
        <v>0</v>
      </c>
      <c r="Q18" s="159">
        <f t="shared" si="6"/>
        <v>13102497.5</v>
      </c>
    </row>
    <row r="19" spans="1:17" x14ac:dyDescent="0.2">
      <c r="A19" s="67">
        <v>11</v>
      </c>
      <c r="B19" s="245" t="s">
        <v>68</v>
      </c>
      <c r="C19" s="144" t="s">
        <v>7</v>
      </c>
      <c r="D19" s="134"/>
      <c r="E19" s="73"/>
      <c r="F19" s="221">
        <f t="shared" si="1"/>
        <v>0</v>
      </c>
      <c r="G19" s="73"/>
      <c r="H19" s="73"/>
      <c r="I19" s="294">
        <f t="shared" si="2"/>
        <v>0</v>
      </c>
      <c r="J19" s="156">
        <f t="shared" si="3"/>
        <v>0</v>
      </c>
      <c r="K19" s="134"/>
      <c r="L19" s="73"/>
      <c r="M19" s="58">
        <f t="shared" si="4"/>
        <v>0</v>
      </c>
      <c r="N19" s="132"/>
      <c r="O19" s="73"/>
      <c r="P19" s="58">
        <f t="shared" si="5"/>
        <v>0</v>
      </c>
      <c r="Q19" s="159">
        <f t="shared" si="6"/>
        <v>0</v>
      </c>
    </row>
    <row r="20" spans="1:17" x14ac:dyDescent="0.2">
      <c r="A20" s="67">
        <v>12</v>
      </c>
      <c r="B20" s="245" t="s">
        <v>69</v>
      </c>
      <c r="C20" s="144" t="s">
        <v>19</v>
      </c>
      <c r="D20" s="134"/>
      <c r="E20" s="73"/>
      <c r="F20" s="221">
        <f t="shared" si="1"/>
        <v>0</v>
      </c>
      <c r="G20" s="73"/>
      <c r="H20" s="73"/>
      <c r="I20" s="294">
        <f t="shared" si="2"/>
        <v>0</v>
      </c>
      <c r="J20" s="156">
        <f t="shared" si="3"/>
        <v>0</v>
      </c>
      <c r="K20" s="134"/>
      <c r="L20" s="73"/>
      <c r="M20" s="58">
        <f t="shared" si="4"/>
        <v>0</v>
      </c>
      <c r="N20" s="132"/>
      <c r="O20" s="73"/>
      <c r="P20" s="58">
        <f t="shared" si="5"/>
        <v>0</v>
      </c>
      <c r="Q20" s="159">
        <f t="shared" si="6"/>
        <v>0</v>
      </c>
    </row>
    <row r="21" spans="1:17" ht="12" customHeight="1" x14ac:dyDescent="0.2">
      <c r="A21" s="67">
        <v>13</v>
      </c>
      <c r="B21" s="246" t="s">
        <v>258</v>
      </c>
      <c r="C21" s="145" t="s">
        <v>259</v>
      </c>
      <c r="D21" s="134"/>
      <c r="E21" s="73"/>
      <c r="F21" s="221">
        <f t="shared" si="1"/>
        <v>0</v>
      </c>
      <c r="G21" s="73"/>
      <c r="H21" s="73"/>
      <c r="I21" s="294">
        <f t="shared" si="2"/>
        <v>0</v>
      </c>
      <c r="J21" s="156">
        <f t="shared" si="3"/>
        <v>0</v>
      </c>
      <c r="K21" s="134"/>
      <c r="L21" s="73"/>
      <c r="M21" s="58">
        <f t="shared" si="4"/>
        <v>0</v>
      </c>
      <c r="N21" s="132"/>
      <c r="O21" s="73"/>
      <c r="P21" s="58">
        <f t="shared" si="5"/>
        <v>0</v>
      </c>
      <c r="Q21" s="159">
        <f t="shared" si="6"/>
        <v>0</v>
      </c>
    </row>
    <row r="22" spans="1:17" ht="12" customHeight="1" x14ac:dyDescent="0.2">
      <c r="A22" s="67">
        <v>14</v>
      </c>
      <c r="B22" s="247" t="s">
        <v>70</v>
      </c>
      <c r="C22" s="146" t="s">
        <v>71</v>
      </c>
      <c r="D22" s="134"/>
      <c r="E22" s="73"/>
      <c r="F22" s="221">
        <f t="shared" si="1"/>
        <v>0</v>
      </c>
      <c r="G22" s="73"/>
      <c r="H22" s="73"/>
      <c r="I22" s="294">
        <f t="shared" si="2"/>
        <v>0</v>
      </c>
      <c r="J22" s="156">
        <f t="shared" si="3"/>
        <v>0</v>
      </c>
      <c r="K22" s="134"/>
      <c r="L22" s="73"/>
      <c r="M22" s="58">
        <f t="shared" si="4"/>
        <v>0</v>
      </c>
      <c r="N22" s="132"/>
      <c r="O22" s="73"/>
      <c r="P22" s="58">
        <f t="shared" si="5"/>
        <v>0</v>
      </c>
      <c r="Q22" s="159">
        <f t="shared" si="6"/>
        <v>0</v>
      </c>
    </row>
    <row r="23" spans="1:17" x14ac:dyDescent="0.2">
      <c r="A23" s="67">
        <v>15</v>
      </c>
      <c r="B23" s="245" t="s">
        <v>72</v>
      </c>
      <c r="C23" s="144" t="s">
        <v>22</v>
      </c>
      <c r="D23" s="134"/>
      <c r="E23" s="73"/>
      <c r="F23" s="221">
        <f t="shared" si="1"/>
        <v>0</v>
      </c>
      <c r="G23" s="73"/>
      <c r="H23" s="73"/>
      <c r="I23" s="294">
        <f t="shared" si="2"/>
        <v>0</v>
      </c>
      <c r="J23" s="156">
        <f t="shared" si="3"/>
        <v>0</v>
      </c>
      <c r="K23" s="134"/>
      <c r="L23" s="73"/>
      <c r="M23" s="58">
        <f t="shared" si="4"/>
        <v>0</v>
      </c>
      <c r="N23" s="132"/>
      <c r="O23" s="73"/>
      <c r="P23" s="58">
        <f t="shared" si="5"/>
        <v>0</v>
      </c>
      <c r="Q23" s="159">
        <f t="shared" si="6"/>
        <v>0</v>
      </c>
    </row>
    <row r="24" spans="1:17" x14ac:dyDescent="0.2">
      <c r="A24" s="67">
        <v>16</v>
      </c>
      <c r="B24" s="245" t="s">
        <v>73</v>
      </c>
      <c r="C24" s="144" t="s">
        <v>10</v>
      </c>
      <c r="D24" s="134"/>
      <c r="E24" s="73"/>
      <c r="F24" s="221">
        <f t="shared" si="1"/>
        <v>0</v>
      </c>
      <c r="G24" s="73"/>
      <c r="H24" s="73"/>
      <c r="I24" s="294">
        <f t="shared" si="2"/>
        <v>0</v>
      </c>
      <c r="J24" s="156">
        <f t="shared" si="3"/>
        <v>0</v>
      </c>
      <c r="K24" s="134"/>
      <c r="L24" s="73"/>
      <c r="M24" s="58">
        <f t="shared" si="4"/>
        <v>0</v>
      </c>
      <c r="N24" s="132"/>
      <c r="O24" s="73"/>
      <c r="P24" s="58">
        <f t="shared" si="5"/>
        <v>0</v>
      </c>
      <c r="Q24" s="159">
        <f t="shared" si="6"/>
        <v>0</v>
      </c>
    </row>
    <row r="25" spans="1:17" x14ac:dyDescent="0.2">
      <c r="A25" s="67">
        <v>17</v>
      </c>
      <c r="B25" s="245" t="s">
        <v>74</v>
      </c>
      <c r="C25" s="144" t="s">
        <v>233</v>
      </c>
      <c r="D25" s="134"/>
      <c r="E25" s="73"/>
      <c r="F25" s="221">
        <f t="shared" si="1"/>
        <v>0</v>
      </c>
      <c r="G25" s="73"/>
      <c r="H25" s="73"/>
      <c r="I25" s="294">
        <f t="shared" si="2"/>
        <v>0</v>
      </c>
      <c r="J25" s="156">
        <f t="shared" si="3"/>
        <v>0</v>
      </c>
      <c r="K25" s="134"/>
      <c r="L25" s="73"/>
      <c r="M25" s="58">
        <f t="shared" si="4"/>
        <v>0</v>
      </c>
      <c r="N25" s="132"/>
      <c r="O25" s="73"/>
      <c r="P25" s="58">
        <f t="shared" si="5"/>
        <v>0</v>
      </c>
      <c r="Q25" s="159">
        <f t="shared" si="6"/>
        <v>0</v>
      </c>
    </row>
    <row r="26" spans="1:17" x14ac:dyDescent="0.2">
      <c r="A26" s="67">
        <v>18</v>
      </c>
      <c r="B26" s="245" t="s">
        <v>75</v>
      </c>
      <c r="C26" s="144" t="s">
        <v>9</v>
      </c>
      <c r="D26" s="134">
        <v>1240110</v>
      </c>
      <c r="E26" s="73"/>
      <c r="F26" s="221">
        <f t="shared" si="1"/>
        <v>1240110</v>
      </c>
      <c r="G26" s="73">
        <v>742744.14</v>
      </c>
      <c r="H26" s="73"/>
      <c r="I26" s="294">
        <f t="shared" si="2"/>
        <v>742744.14</v>
      </c>
      <c r="J26" s="156">
        <f t="shared" si="3"/>
        <v>1982854.1400000001</v>
      </c>
      <c r="K26" s="134"/>
      <c r="L26" s="73"/>
      <c r="M26" s="58">
        <f t="shared" si="4"/>
        <v>0</v>
      </c>
      <c r="N26" s="132"/>
      <c r="O26" s="73"/>
      <c r="P26" s="58">
        <f t="shared" si="5"/>
        <v>0</v>
      </c>
      <c r="Q26" s="159">
        <f t="shared" si="6"/>
        <v>1982854.1400000001</v>
      </c>
    </row>
    <row r="27" spans="1:17" x14ac:dyDescent="0.2">
      <c r="A27" s="67">
        <v>19</v>
      </c>
      <c r="B27" s="244" t="s">
        <v>76</v>
      </c>
      <c r="C27" s="143" t="s">
        <v>11</v>
      </c>
      <c r="D27" s="134"/>
      <c r="E27" s="73"/>
      <c r="F27" s="221">
        <f t="shared" si="1"/>
        <v>0</v>
      </c>
      <c r="G27" s="73"/>
      <c r="H27" s="73"/>
      <c r="I27" s="294">
        <f t="shared" si="2"/>
        <v>0</v>
      </c>
      <c r="J27" s="156">
        <f t="shared" si="3"/>
        <v>0</v>
      </c>
      <c r="K27" s="134"/>
      <c r="L27" s="73"/>
      <c r="M27" s="58">
        <f t="shared" si="4"/>
        <v>0</v>
      </c>
      <c r="N27" s="132"/>
      <c r="O27" s="73"/>
      <c r="P27" s="58">
        <f t="shared" si="5"/>
        <v>0</v>
      </c>
      <c r="Q27" s="159">
        <f t="shared" si="6"/>
        <v>0</v>
      </c>
    </row>
    <row r="28" spans="1:17" x14ac:dyDescent="0.2">
      <c r="A28" s="67">
        <v>20</v>
      </c>
      <c r="B28" s="244" t="s">
        <v>77</v>
      </c>
      <c r="C28" s="143" t="s">
        <v>234</v>
      </c>
      <c r="D28" s="134"/>
      <c r="E28" s="73"/>
      <c r="F28" s="221">
        <f t="shared" si="1"/>
        <v>0</v>
      </c>
      <c r="G28" s="73"/>
      <c r="H28" s="73"/>
      <c r="I28" s="294">
        <f t="shared" si="2"/>
        <v>0</v>
      </c>
      <c r="J28" s="156">
        <f t="shared" si="3"/>
        <v>0</v>
      </c>
      <c r="K28" s="134"/>
      <c r="L28" s="73"/>
      <c r="M28" s="58">
        <f t="shared" si="4"/>
        <v>0</v>
      </c>
      <c r="N28" s="132"/>
      <c r="O28" s="73"/>
      <c r="P28" s="58">
        <f t="shared" si="5"/>
        <v>0</v>
      </c>
      <c r="Q28" s="159">
        <f t="shared" si="6"/>
        <v>0</v>
      </c>
    </row>
    <row r="29" spans="1:17" x14ac:dyDescent="0.2">
      <c r="A29" s="67">
        <v>21</v>
      </c>
      <c r="B29" s="244" t="s">
        <v>78</v>
      </c>
      <c r="C29" s="143" t="s">
        <v>79</v>
      </c>
      <c r="D29" s="134">
        <v>413370</v>
      </c>
      <c r="E29" s="73"/>
      <c r="F29" s="221">
        <f t="shared" si="1"/>
        <v>413370</v>
      </c>
      <c r="G29" s="73">
        <v>207702.5</v>
      </c>
      <c r="H29" s="73"/>
      <c r="I29" s="294">
        <f t="shared" si="2"/>
        <v>207702.5</v>
      </c>
      <c r="J29" s="156">
        <f t="shared" si="3"/>
        <v>621072.5</v>
      </c>
      <c r="K29" s="134">
        <v>12481425</v>
      </c>
      <c r="L29" s="73"/>
      <c r="M29" s="58">
        <f t="shared" si="4"/>
        <v>12481425</v>
      </c>
      <c r="N29" s="132"/>
      <c r="O29" s="73"/>
      <c r="P29" s="58">
        <f t="shared" si="5"/>
        <v>0</v>
      </c>
      <c r="Q29" s="159">
        <f t="shared" si="6"/>
        <v>13102497.5</v>
      </c>
    </row>
    <row r="30" spans="1:17" x14ac:dyDescent="0.2">
      <c r="A30" s="67">
        <v>22</v>
      </c>
      <c r="B30" s="244" t="s">
        <v>80</v>
      </c>
      <c r="C30" s="143" t="s">
        <v>39</v>
      </c>
      <c r="D30" s="134">
        <v>413370</v>
      </c>
      <c r="E30" s="73"/>
      <c r="F30" s="221">
        <f t="shared" si="1"/>
        <v>413370</v>
      </c>
      <c r="G30" s="73">
        <v>146222.56</v>
      </c>
      <c r="H30" s="73"/>
      <c r="I30" s="294">
        <f t="shared" si="2"/>
        <v>146222.56</v>
      </c>
      <c r="J30" s="156">
        <f t="shared" si="3"/>
        <v>559592.56000000006</v>
      </c>
      <c r="K30" s="134">
        <v>6240712.5</v>
      </c>
      <c r="L30" s="73"/>
      <c r="M30" s="58">
        <f t="shared" si="4"/>
        <v>6240712.5</v>
      </c>
      <c r="N30" s="132"/>
      <c r="O30" s="73"/>
      <c r="P30" s="58">
        <f t="shared" si="5"/>
        <v>0</v>
      </c>
      <c r="Q30" s="159">
        <f t="shared" si="6"/>
        <v>6800305.0600000005</v>
      </c>
    </row>
    <row r="31" spans="1:17" x14ac:dyDescent="0.2">
      <c r="A31" s="67">
        <v>23</v>
      </c>
      <c r="B31" s="245" t="s">
        <v>81</v>
      </c>
      <c r="C31" s="144" t="s">
        <v>82</v>
      </c>
      <c r="D31" s="134"/>
      <c r="E31" s="73"/>
      <c r="F31" s="221">
        <f t="shared" si="1"/>
        <v>0</v>
      </c>
      <c r="G31" s="73"/>
      <c r="H31" s="73"/>
      <c r="I31" s="294">
        <f t="shared" si="2"/>
        <v>0</v>
      </c>
      <c r="J31" s="156">
        <f t="shared" si="3"/>
        <v>0</v>
      </c>
      <c r="K31" s="134"/>
      <c r="L31" s="73"/>
      <c r="M31" s="58">
        <f t="shared" si="4"/>
        <v>0</v>
      </c>
      <c r="N31" s="132"/>
      <c r="O31" s="73"/>
      <c r="P31" s="58">
        <f t="shared" si="5"/>
        <v>0</v>
      </c>
      <c r="Q31" s="159">
        <f t="shared" si="6"/>
        <v>0</v>
      </c>
    </row>
    <row r="32" spans="1:17" x14ac:dyDescent="0.2">
      <c r="A32" s="67">
        <v>24</v>
      </c>
      <c r="B32" s="245" t="s">
        <v>83</v>
      </c>
      <c r="C32" s="144" t="s">
        <v>84</v>
      </c>
      <c r="D32" s="134"/>
      <c r="E32" s="73"/>
      <c r="F32" s="221">
        <f t="shared" si="1"/>
        <v>0</v>
      </c>
      <c r="G32" s="73"/>
      <c r="H32" s="73"/>
      <c r="I32" s="294">
        <f t="shared" si="2"/>
        <v>0</v>
      </c>
      <c r="J32" s="156">
        <f t="shared" si="3"/>
        <v>0</v>
      </c>
      <c r="K32" s="134"/>
      <c r="L32" s="73"/>
      <c r="M32" s="58">
        <f t="shared" si="4"/>
        <v>0</v>
      </c>
      <c r="N32" s="132"/>
      <c r="O32" s="73"/>
      <c r="P32" s="58">
        <f t="shared" si="5"/>
        <v>0</v>
      </c>
      <c r="Q32" s="159">
        <f t="shared" si="6"/>
        <v>0</v>
      </c>
    </row>
    <row r="33" spans="1:17" ht="24" x14ac:dyDescent="0.2">
      <c r="A33" s="67">
        <v>25</v>
      </c>
      <c r="B33" s="245" t="s">
        <v>85</v>
      </c>
      <c r="C33" s="144" t="s">
        <v>86</v>
      </c>
      <c r="D33" s="134"/>
      <c r="E33" s="73"/>
      <c r="F33" s="221">
        <f t="shared" si="1"/>
        <v>0</v>
      </c>
      <c r="G33" s="73"/>
      <c r="H33" s="73"/>
      <c r="I33" s="294">
        <f t="shared" si="2"/>
        <v>0</v>
      </c>
      <c r="J33" s="156">
        <f t="shared" si="3"/>
        <v>0</v>
      </c>
      <c r="K33" s="134"/>
      <c r="L33" s="73"/>
      <c r="M33" s="58">
        <f t="shared" si="4"/>
        <v>0</v>
      </c>
      <c r="N33" s="132"/>
      <c r="O33" s="73"/>
      <c r="P33" s="58">
        <f t="shared" si="5"/>
        <v>0</v>
      </c>
      <c r="Q33" s="159">
        <f t="shared" si="6"/>
        <v>0</v>
      </c>
    </row>
    <row r="34" spans="1:17" x14ac:dyDescent="0.2">
      <c r="A34" s="67">
        <v>26</v>
      </c>
      <c r="B34" s="244" t="s">
        <v>87</v>
      </c>
      <c r="C34" s="128" t="s">
        <v>88</v>
      </c>
      <c r="D34" s="134">
        <v>413370</v>
      </c>
      <c r="E34" s="73"/>
      <c r="F34" s="221">
        <f t="shared" si="1"/>
        <v>413370</v>
      </c>
      <c r="G34" s="73">
        <v>207702.5</v>
      </c>
      <c r="H34" s="73"/>
      <c r="I34" s="294">
        <f t="shared" si="2"/>
        <v>207702.5</v>
      </c>
      <c r="J34" s="156">
        <f t="shared" si="3"/>
        <v>621072.5</v>
      </c>
      <c r="K34" s="134">
        <v>12481425</v>
      </c>
      <c r="L34" s="73"/>
      <c r="M34" s="58">
        <f t="shared" si="4"/>
        <v>12481425</v>
      </c>
      <c r="N34" s="132">
        <v>2627947.5</v>
      </c>
      <c r="O34" s="73"/>
      <c r="P34" s="58">
        <f t="shared" si="5"/>
        <v>2627947.5</v>
      </c>
      <c r="Q34" s="159">
        <f t="shared" si="6"/>
        <v>15730445</v>
      </c>
    </row>
    <row r="35" spans="1:17" x14ac:dyDescent="0.2">
      <c r="A35" s="67">
        <v>27</v>
      </c>
      <c r="B35" s="245" t="s">
        <v>89</v>
      </c>
      <c r="C35" s="144" t="s">
        <v>90</v>
      </c>
      <c r="D35" s="134"/>
      <c r="E35" s="73"/>
      <c r="F35" s="221">
        <f t="shared" si="1"/>
        <v>0</v>
      </c>
      <c r="G35" s="73"/>
      <c r="H35" s="73"/>
      <c r="I35" s="294">
        <f t="shared" si="2"/>
        <v>0</v>
      </c>
      <c r="J35" s="156">
        <f t="shared" si="3"/>
        <v>0</v>
      </c>
      <c r="K35" s="134"/>
      <c r="L35" s="73"/>
      <c r="M35" s="58">
        <f t="shared" si="4"/>
        <v>0</v>
      </c>
      <c r="N35" s="132"/>
      <c r="O35" s="73"/>
      <c r="P35" s="58">
        <f t="shared" si="5"/>
        <v>0</v>
      </c>
      <c r="Q35" s="159">
        <f t="shared" si="6"/>
        <v>0</v>
      </c>
    </row>
    <row r="36" spans="1:17" x14ac:dyDescent="0.2">
      <c r="A36" s="67">
        <v>28</v>
      </c>
      <c r="B36" s="245" t="s">
        <v>91</v>
      </c>
      <c r="C36" s="144" t="s">
        <v>92</v>
      </c>
      <c r="D36" s="134"/>
      <c r="E36" s="73"/>
      <c r="F36" s="221">
        <f t="shared" si="1"/>
        <v>0</v>
      </c>
      <c r="G36" s="73"/>
      <c r="H36" s="73"/>
      <c r="I36" s="294">
        <f t="shared" si="2"/>
        <v>0</v>
      </c>
      <c r="J36" s="156">
        <f t="shared" si="3"/>
        <v>0</v>
      </c>
      <c r="K36" s="134"/>
      <c r="L36" s="73"/>
      <c r="M36" s="58">
        <f t="shared" si="4"/>
        <v>0</v>
      </c>
      <c r="N36" s="132"/>
      <c r="O36" s="73"/>
      <c r="P36" s="58">
        <f t="shared" si="5"/>
        <v>0</v>
      </c>
      <c r="Q36" s="159">
        <f t="shared" si="6"/>
        <v>0</v>
      </c>
    </row>
    <row r="37" spans="1:17" x14ac:dyDescent="0.2">
      <c r="A37" s="67">
        <v>29</v>
      </c>
      <c r="B37" s="244" t="s">
        <v>93</v>
      </c>
      <c r="C37" s="143" t="s">
        <v>94</v>
      </c>
      <c r="D37" s="134"/>
      <c r="E37" s="73"/>
      <c r="F37" s="221">
        <f t="shared" si="1"/>
        <v>0</v>
      </c>
      <c r="G37" s="73"/>
      <c r="H37" s="73"/>
      <c r="I37" s="294">
        <f t="shared" si="2"/>
        <v>0</v>
      </c>
      <c r="J37" s="156">
        <f t="shared" si="3"/>
        <v>0</v>
      </c>
      <c r="K37" s="134"/>
      <c r="L37" s="73"/>
      <c r="M37" s="58">
        <f t="shared" si="4"/>
        <v>0</v>
      </c>
      <c r="N37" s="132"/>
      <c r="O37" s="73"/>
      <c r="P37" s="58">
        <f t="shared" si="5"/>
        <v>0</v>
      </c>
      <c r="Q37" s="159">
        <f t="shared" si="6"/>
        <v>0</v>
      </c>
    </row>
    <row r="38" spans="1:17" ht="29.25" customHeight="1" x14ac:dyDescent="0.2">
      <c r="A38" s="67">
        <v>30</v>
      </c>
      <c r="B38" s="244" t="s">
        <v>95</v>
      </c>
      <c r="C38" s="128" t="s">
        <v>23</v>
      </c>
      <c r="D38" s="134"/>
      <c r="E38" s="73"/>
      <c r="F38" s="221">
        <f t="shared" si="1"/>
        <v>0</v>
      </c>
      <c r="G38" s="73"/>
      <c r="H38" s="73"/>
      <c r="I38" s="294">
        <f t="shared" si="2"/>
        <v>0</v>
      </c>
      <c r="J38" s="156">
        <f t="shared" si="3"/>
        <v>0</v>
      </c>
      <c r="K38" s="134"/>
      <c r="L38" s="73"/>
      <c r="M38" s="58">
        <f t="shared" si="4"/>
        <v>0</v>
      </c>
      <c r="N38" s="132"/>
      <c r="O38" s="73"/>
      <c r="P38" s="58">
        <f t="shared" si="5"/>
        <v>0</v>
      </c>
      <c r="Q38" s="159">
        <f t="shared" si="6"/>
        <v>0</v>
      </c>
    </row>
    <row r="39" spans="1:17" x14ac:dyDescent="0.2">
      <c r="A39" s="67">
        <v>31</v>
      </c>
      <c r="B39" s="244" t="s">
        <v>96</v>
      </c>
      <c r="C39" s="143" t="s">
        <v>56</v>
      </c>
      <c r="D39" s="134"/>
      <c r="E39" s="73"/>
      <c r="F39" s="221">
        <f t="shared" si="1"/>
        <v>0</v>
      </c>
      <c r="G39" s="73"/>
      <c r="H39" s="73"/>
      <c r="I39" s="294">
        <f t="shared" si="2"/>
        <v>0</v>
      </c>
      <c r="J39" s="156">
        <f t="shared" si="3"/>
        <v>0</v>
      </c>
      <c r="K39" s="134"/>
      <c r="L39" s="73"/>
      <c r="M39" s="58">
        <f t="shared" si="4"/>
        <v>0</v>
      </c>
      <c r="N39" s="132"/>
      <c r="O39" s="73"/>
      <c r="P39" s="58">
        <f t="shared" si="5"/>
        <v>0</v>
      </c>
      <c r="Q39" s="159">
        <f t="shared" si="6"/>
        <v>0</v>
      </c>
    </row>
    <row r="40" spans="1:17" x14ac:dyDescent="0.2">
      <c r="A40" s="67">
        <v>32</v>
      </c>
      <c r="B40" s="245" t="s">
        <v>97</v>
      </c>
      <c r="C40" s="144" t="s">
        <v>40</v>
      </c>
      <c r="D40" s="134">
        <v>413370</v>
      </c>
      <c r="E40" s="73"/>
      <c r="F40" s="221">
        <f t="shared" si="1"/>
        <v>413370</v>
      </c>
      <c r="G40" s="73">
        <v>207702.5</v>
      </c>
      <c r="H40" s="73"/>
      <c r="I40" s="294">
        <f t="shared" si="2"/>
        <v>207702.5</v>
      </c>
      <c r="J40" s="156">
        <f t="shared" si="3"/>
        <v>621072.5</v>
      </c>
      <c r="K40" s="134"/>
      <c r="L40" s="73"/>
      <c r="M40" s="58">
        <f t="shared" si="4"/>
        <v>0</v>
      </c>
      <c r="N40" s="132">
        <v>2627947.5</v>
      </c>
      <c r="O40" s="73"/>
      <c r="P40" s="58">
        <f t="shared" si="5"/>
        <v>2627947.5</v>
      </c>
      <c r="Q40" s="159">
        <f t="shared" si="6"/>
        <v>3249020</v>
      </c>
    </row>
    <row r="41" spans="1:17" x14ac:dyDescent="0.2">
      <c r="A41" s="67">
        <v>33</v>
      </c>
      <c r="B41" s="244" t="s">
        <v>98</v>
      </c>
      <c r="C41" s="143" t="s">
        <v>38</v>
      </c>
      <c r="D41" s="134"/>
      <c r="E41" s="73"/>
      <c r="F41" s="221">
        <f t="shared" si="1"/>
        <v>0</v>
      </c>
      <c r="G41" s="73"/>
      <c r="H41" s="73"/>
      <c r="I41" s="294">
        <f t="shared" si="2"/>
        <v>0</v>
      </c>
      <c r="J41" s="156">
        <f t="shared" si="3"/>
        <v>0</v>
      </c>
      <c r="K41" s="134"/>
      <c r="L41" s="73"/>
      <c r="M41" s="58">
        <f t="shared" si="4"/>
        <v>0</v>
      </c>
      <c r="N41" s="132"/>
      <c r="O41" s="73"/>
      <c r="P41" s="58">
        <f t="shared" si="5"/>
        <v>0</v>
      </c>
      <c r="Q41" s="159">
        <f t="shared" si="6"/>
        <v>0</v>
      </c>
    </row>
    <row r="42" spans="1:17" x14ac:dyDescent="0.2">
      <c r="A42" s="67">
        <v>34</v>
      </c>
      <c r="B42" s="98" t="s">
        <v>99</v>
      </c>
      <c r="C42" s="128" t="s">
        <v>16</v>
      </c>
      <c r="D42" s="134"/>
      <c r="E42" s="73"/>
      <c r="F42" s="221">
        <f t="shared" si="1"/>
        <v>0</v>
      </c>
      <c r="G42" s="73"/>
      <c r="H42" s="73"/>
      <c r="I42" s="294">
        <f t="shared" si="2"/>
        <v>0</v>
      </c>
      <c r="J42" s="156">
        <f t="shared" si="3"/>
        <v>0</v>
      </c>
      <c r="K42" s="134"/>
      <c r="L42" s="73"/>
      <c r="M42" s="58">
        <f t="shared" si="4"/>
        <v>0</v>
      </c>
      <c r="N42" s="132"/>
      <c r="O42" s="73"/>
      <c r="P42" s="58">
        <f t="shared" si="5"/>
        <v>0</v>
      </c>
      <c r="Q42" s="159">
        <f t="shared" si="6"/>
        <v>0</v>
      </c>
    </row>
    <row r="43" spans="1:17" x14ac:dyDescent="0.2">
      <c r="A43" s="67">
        <v>35</v>
      </c>
      <c r="B43" s="244" t="s">
        <v>100</v>
      </c>
      <c r="C43" s="143" t="s">
        <v>21</v>
      </c>
      <c r="D43" s="134"/>
      <c r="E43" s="73"/>
      <c r="F43" s="221">
        <f t="shared" si="1"/>
        <v>0</v>
      </c>
      <c r="G43" s="73"/>
      <c r="H43" s="73"/>
      <c r="I43" s="294">
        <f t="shared" si="2"/>
        <v>0</v>
      </c>
      <c r="J43" s="156">
        <f t="shared" si="3"/>
        <v>0</v>
      </c>
      <c r="K43" s="134"/>
      <c r="L43" s="73"/>
      <c r="M43" s="58">
        <f t="shared" si="4"/>
        <v>0</v>
      </c>
      <c r="N43" s="132"/>
      <c r="O43" s="73"/>
      <c r="P43" s="58">
        <f t="shared" si="5"/>
        <v>0</v>
      </c>
      <c r="Q43" s="159">
        <f t="shared" si="6"/>
        <v>0</v>
      </c>
    </row>
    <row r="44" spans="1:17" x14ac:dyDescent="0.2">
      <c r="A44" s="67">
        <v>36</v>
      </c>
      <c r="B44" s="244" t="s">
        <v>101</v>
      </c>
      <c r="C44" s="143" t="s">
        <v>25</v>
      </c>
      <c r="D44" s="134"/>
      <c r="E44" s="73"/>
      <c r="F44" s="221">
        <f t="shared" si="1"/>
        <v>0</v>
      </c>
      <c r="G44" s="73"/>
      <c r="H44" s="73"/>
      <c r="I44" s="294">
        <f t="shared" si="2"/>
        <v>0</v>
      </c>
      <c r="J44" s="156">
        <f t="shared" si="3"/>
        <v>0</v>
      </c>
      <c r="K44" s="134"/>
      <c r="L44" s="73"/>
      <c r="M44" s="58">
        <f t="shared" si="4"/>
        <v>0</v>
      </c>
      <c r="N44" s="132"/>
      <c r="O44" s="73"/>
      <c r="P44" s="58">
        <f t="shared" si="5"/>
        <v>0</v>
      </c>
      <c r="Q44" s="159">
        <f t="shared" si="6"/>
        <v>0</v>
      </c>
    </row>
    <row r="45" spans="1:17" x14ac:dyDescent="0.2">
      <c r="A45" s="67">
        <v>37</v>
      </c>
      <c r="B45" s="245" t="s">
        <v>102</v>
      </c>
      <c r="C45" s="144" t="s">
        <v>235</v>
      </c>
      <c r="D45" s="134">
        <v>413370</v>
      </c>
      <c r="E45" s="73"/>
      <c r="F45" s="221">
        <f t="shared" si="1"/>
        <v>413370</v>
      </c>
      <c r="G45" s="73">
        <v>207702.5</v>
      </c>
      <c r="H45" s="73"/>
      <c r="I45" s="294">
        <f t="shared" si="2"/>
        <v>207702.5</v>
      </c>
      <c r="J45" s="156">
        <f t="shared" si="3"/>
        <v>621072.5</v>
      </c>
      <c r="K45" s="134">
        <v>12481425</v>
      </c>
      <c r="L45" s="73"/>
      <c r="M45" s="58">
        <f t="shared" si="4"/>
        <v>12481425</v>
      </c>
      <c r="N45" s="132"/>
      <c r="O45" s="73"/>
      <c r="P45" s="58">
        <f t="shared" si="5"/>
        <v>0</v>
      </c>
      <c r="Q45" s="159">
        <f t="shared" si="6"/>
        <v>13102497.5</v>
      </c>
    </row>
    <row r="46" spans="1:17" x14ac:dyDescent="0.2">
      <c r="A46" s="67">
        <v>38</v>
      </c>
      <c r="B46" s="244" t="s">
        <v>103</v>
      </c>
      <c r="C46" s="143" t="s">
        <v>236</v>
      </c>
      <c r="D46" s="134">
        <v>413370</v>
      </c>
      <c r="E46" s="73"/>
      <c r="F46" s="221">
        <f t="shared" si="1"/>
        <v>413370</v>
      </c>
      <c r="G46" s="73">
        <v>146222.56</v>
      </c>
      <c r="H46" s="73"/>
      <c r="I46" s="294">
        <f t="shared" si="2"/>
        <v>146222.56</v>
      </c>
      <c r="J46" s="156">
        <f t="shared" si="3"/>
        <v>559592.56000000006</v>
      </c>
      <c r="K46" s="134"/>
      <c r="L46" s="73"/>
      <c r="M46" s="58">
        <f t="shared" si="4"/>
        <v>0</v>
      </c>
      <c r="N46" s="132">
        <v>1751965</v>
      </c>
      <c r="O46" s="73"/>
      <c r="P46" s="58">
        <f t="shared" si="5"/>
        <v>1751965</v>
      </c>
      <c r="Q46" s="159">
        <f t="shared" si="6"/>
        <v>2311557.56</v>
      </c>
    </row>
    <row r="47" spans="1:17" x14ac:dyDescent="0.2">
      <c r="A47" s="67">
        <v>39</v>
      </c>
      <c r="B47" s="244" t="s">
        <v>104</v>
      </c>
      <c r="C47" s="143" t="s">
        <v>237</v>
      </c>
      <c r="D47" s="134"/>
      <c r="E47" s="73"/>
      <c r="F47" s="221">
        <f t="shared" si="1"/>
        <v>0</v>
      </c>
      <c r="G47" s="73"/>
      <c r="H47" s="73"/>
      <c r="I47" s="294">
        <f t="shared" si="2"/>
        <v>0</v>
      </c>
      <c r="J47" s="156">
        <f t="shared" si="3"/>
        <v>0</v>
      </c>
      <c r="K47" s="134"/>
      <c r="L47" s="73"/>
      <c r="M47" s="58">
        <f t="shared" si="4"/>
        <v>0</v>
      </c>
      <c r="N47" s="132"/>
      <c r="O47" s="73"/>
      <c r="P47" s="58">
        <f t="shared" si="5"/>
        <v>0</v>
      </c>
      <c r="Q47" s="159">
        <f t="shared" si="6"/>
        <v>0</v>
      </c>
    </row>
    <row r="48" spans="1:17" x14ac:dyDescent="0.2">
      <c r="A48" s="67">
        <v>40</v>
      </c>
      <c r="B48" s="248" t="s">
        <v>105</v>
      </c>
      <c r="C48" s="147" t="s">
        <v>24</v>
      </c>
      <c r="D48" s="134"/>
      <c r="E48" s="73"/>
      <c r="F48" s="221">
        <f t="shared" si="1"/>
        <v>0</v>
      </c>
      <c r="G48" s="73"/>
      <c r="H48" s="73"/>
      <c r="I48" s="294">
        <f t="shared" si="2"/>
        <v>0</v>
      </c>
      <c r="J48" s="156">
        <f t="shared" si="3"/>
        <v>0</v>
      </c>
      <c r="K48" s="134"/>
      <c r="L48" s="73"/>
      <c r="M48" s="58">
        <f t="shared" si="4"/>
        <v>0</v>
      </c>
      <c r="N48" s="132"/>
      <c r="O48" s="73"/>
      <c r="P48" s="58">
        <f t="shared" si="5"/>
        <v>0</v>
      </c>
      <c r="Q48" s="159">
        <f t="shared" si="6"/>
        <v>0</v>
      </c>
    </row>
    <row r="49" spans="1:17" x14ac:dyDescent="0.2">
      <c r="A49" s="67">
        <v>41</v>
      </c>
      <c r="B49" s="244" t="s">
        <v>106</v>
      </c>
      <c r="C49" s="143" t="s">
        <v>20</v>
      </c>
      <c r="D49" s="134"/>
      <c r="E49" s="73"/>
      <c r="F49" s="221">
        <f t="shared" si="1"/>
        <v>0</v>
      </c>
      <c r="G49" s="73"/>
      <c r="H49" s="73"/>
      <c r="I49" s="294">
        <f t="shared" si="2"/>
        <v>0</v>
      </c>
      <c r="J49" s="156">
        <f t="shared" si="3"/>
        <v>0</v>
      </c>
      <c r="K49" s="134"/>
      <c r="L49" s="73"/>
      <c r="M49" s="58">
        <f t="shared" si="4"/>
        <v>0</v>
      </c>
      <c r="N49" s="132"/>
      <c r="O49" s="73"/>
      <c r="P49" s="58">
        <f t="shared" si="5"/>
        <v>0</v>
      </c>
      <c r="Q49" s="159">
        <f t="shared" si="6"/>
        <v>0</v>
      </c>
    </row>
    <row r="50" spans="1:17" x14ac:dyDescent="0.2">
      <c r="A50" s="67">
        <v>42</v>
      </c>
      <c r="B50" s="98" t="s">
        <v>107</v>
      </c>
      <c r="C50" s="128" t="s">
        <v>108</v>
      </c>
      <c r="D50" s="134"/>
      <c r="E50" s="73"/>
      <c r="F50" s="221">
        <f t="shared" si="1"/>
        <v>0</v>
      </c>
      <c r="G50" s="73"/>
      <c r="H50" s="73"/>
      <c r="I50" s="294">
        <f t="shared" si="2"/>
        <v>0</v>
      </c>
      <c r="J50" s="156">
        <f t="shared" si="3"/>
        <v>0</v>
      </c>
      <c r="K50" s="134"/>
      <c r="L50" s="73"/>
      <c r="M50" s="58">
        <f t="shared" si="4"/>
        <v>0</v>
      </c>
      <c r="N50" s="132"/>
      <c r="O50" s="73"/>
      <c r="P50" s="58">
        <f t="shared" si="5"/>
        <v>0</v>
      </c>
      <c r="Q50" s="159">
        <f t="shared" si="6"/>
        <v>0</v>
      </c>
    </row>
    <row r="51" spans="1:17" x14ac:dyDescent="0.2">
      <c r="A51" s="67">
        <v>43</v>
      </c>
      <c r="B51" s="245" t="s">
        <v>109</v>
      </c>
      <c r="C51" s="144" t="s">
        <v>110</v>
      </c>
      <c r="D51" s="134"/>
      <c r="E51" s="73"/>
      <c r="F51" s="221">
        <f t="shared" si="1"/>
        <v>0</v>
      </c>
      <c r="G51" s="73"/>
      <c r="H51" s="73"/>
      <c r="I51" s="294">
        <f t="shared" si="2"/>
        <v>0</v>
      </c>
      <c r="J51" s="156">
        <f t="shared" si="3"/>
        <v>0</v>
      </c>
      <c r="K51" s="134"/>
      <c r="L51" s="73"/>
      <c r="M51" s="58">
        <f t="shared" si="4"/>
        <v>0</v>
      </c>
      <c r="N51" s="132"/>
      <c r="O51" s="73"/>
      <c r="P51" s="58">
        <f t="shared" si="5"/>
        <v>0</v>
      </c>
      <c r="Q51" s="159">
        <f t="shared" si="6"/>
        <v>0</v>
      </c>
    </row>
    <row r="52" spans="1:17" x14ac:dyDescent="0.2">
      <c r="A52" s="67">
        <v>44</v>
      </c>
      <c r="B52" s="244" t="s">
        <v>111</v>
      </c>
      <c r="C52" s="143" t="s">
        <v>242</v>
      </c>
      <c r="D52" s="134">
        <v>413370</v>
      </c>
      <c r="E52" s="73"/>
      <c r="F52" s="221">
        <f t="shared" si="1"/>
        <v>413370</v>
      </c>
      <c r="G52" s="73">
        <v>146222.56</v>
      </c>
      <c r="H52" s="73"/>
      <c r="I52" s="294">
        <f t="shared" si="2"/>
        <v>146222.56</v>
      </c>
      <c r="J52" s="156">
        <f t="shared" si="3"/>
        <v>559592.56000000006</v>
      </c>
      <c r="K52" s="134"/>
      <c r="L52" s="73"/>
      <c r="M52" s="58">
        <f t="shared" si="4"/>
        <v>0</v>
      </c>
      <c r="N52" s="132">
        <v>1751965</v>
      </c>
      <c r="O52" s="73"/>
      <c r="P52" s="58">
        <f t="shared" si="5"/>
        <v>1751965</v>
      </c>
      <c r="Q52" s="159">
        <f t="shared" si="6"/>
        <v>2311557.56</v>
      </c>
    </row>
    <row r="53" spans="1:17" x14ac:dyDescent="0.2">
      <c r="A53" s="67">
        <v>45</v>
      </c>
      <c r="B53" s="245" t="s">
        <v>112</v>
      </c>
      <c r="C53" s="144" t="s">
        <v>2</v>
      </c>
      <c r="D53" s="134"/>
      <c r="E53" s="73"/>
      <c r="F53" s="221">
        <f t="shared" si="1"/>
        <v>0</v>
      </c>
      <c r="G53" s="73"/>
      <c r="H53" s="73"/>
      <c r="I53" s="294">
        <f t="shared" si="2"/>
        <v>0</v>
      </c>
      <c r="J53" s="156">
        <f t="shared" si="3"/>
        <v>0</v>
      </c>
      <c r="K53" s="134"/>
      <c r="L53" s="73"/>
      <c r="M53" s="58">
        <f t="shared" si="4"/>
        <v>0</v>
      </c>
      <c r="N53" s="132"/>
      <c r="O53" s="73"/>
      <c r="P53" s="58">
        <f t="shared" si="5"/>
        <v>0</v>
      </c>
      <c r="Q53" s="159">
        <f t="shared" si="6"/>
        <v>0</v>
      </c>
    </row>
    <row r="54" spans="1:17" x14ac:dyDescent="0.2">
      <c r="A54" s="67">
        <v>46</v>
      </c>
      <c r="B54" s="244" t="s">
        <v>113</v>
      </c>
      <c r="C54" s="143" t="s">
        <v>3</v>
      </c>
      <c r="D54" s="134"/>
      <c r="E54" s="73"/>
      <c r="F54" s="221">
        <f t="shared" si="1"/>
        <v>0</v>
      </c>
      <c r="G54" s="73"/>
      <c r="H54" s="73"/>
      <c r="I54" s="294">
        <f t="shared" si="2"/>
        <v>0</v>
      </c>
      <c r="J54" s="156">
        <f t="shared" si="3"/>
        <v>0</v>
      </c>
      <c r="K54" s="134"/>
      <c r="L54" s="73"/>
      <c r="M54" s="58">
        <f t="shared" si="4"/>
        <v>0</v>
      </c>
      <c r="N54" s="132"/>
      <c r="O54" s="73"/>
      <c r="P54" s="58">
        <f t="shared" si="5"/>
        <v>0</v>
      </c>
      <c r="Q54" s="159">
        <f t="shared" si="6"/>
        <v>0</v>
      </c>
    </row>
    <row r="55" spans="1:17" x14ac:dyDescent="0.2">
      <c r="A55" s="67">
        <v>47</v>
      </c>
      <c r="B55" s="244" t="s">
        <v>114</v>
      </c>
      <c r="C55" s="143" t="s">
        <v>238</v>
      </c>
      <c r="D55" s="134">
        <v>413370</v>
      </c>
      <c r="E55" s="73"/>
      <c r="F55" s="221">
        <f t="shared" si="1"/>
        <v>413370</v>
      </c>
      <c r="G55" s="73">
        <v>207702.5</v>
      </c>
      <c r="H55" s="73"/>
      <c r="I55" s="294">
        <f t="shared" si="2"/>
        <v>207702.5</v>
      </c>
      <c r="J55" s="156">
        <f t="shared" si="3"/>
        <v>621072.5</v>
      </c>
      <c r="K55" s="134">
        <v>12481425</v>
      </c>
      <c r="L55" s="73"/>
      <c r="M55" s="58">
        <f t="shared" si="4"/>
        <v>12481425</v>
      </c>
      <c r="N55" s="132"/>
      <c r="O55" s="73"/>
      <c r="P55" s="58">
        <f t="shared" si="5"/>
        <v>0</v>
      </c>
      <c r="Q55" s="159">
        <f t="shared" si="6"/>
        <v>13102497.5</v>
      </c>
    </row>
    <row r="56" spans="1:17" x14ac:dyDescent="0.2">
      <c r="A56" s="67">
        <v>48</v>
      </c>
      <c r="B56" s="245" t="s">
        <v>115</v>
      </c>
      <c r="C56" s="144" t="s">
        <v>0</v>
      </c>
      <c r="D56" s="134"/>
      <c r="E56" s="73"/>
      <c r="F56" s="221">
        <f t="shared" si="1"/>
        <v>0</v>
      </c>
      <c r="G56" s="73"/>
      <c r="H56" s="73"/>
      <c r="I56" s="294">
        <f t="shared" si="2"/>
        <v>0</v>
      </c>
      <c r="J56" s="156">
        <f t="shared" si="3"/>
        <v>0</v>
      </c>
      <c r="K56" s="134"/>
      <c r="L56" s="73"/>
      <c r="M56" s="58">
        <f t="shared" si="4"/>
        <v>0</v>
      </c>
      <c r="N56" s="132"/>
      <c r="O56" s="73"/>
      <c r="P56" s="58">
        <f t="shared" si="5"/>
        <v>0</v>
      </c>
      <c r="Q56" s="159">
        <f t="shared" si="6"/>
        <v>0</v>
      </c>
    </row>
    <row r="57" spans="1:17" x14ac:dyDescent="0.2">
      <c r="A57" s="67">
        <v>49</v>
      </c>
      <c r="B57" s="245" t="s">
        <v>116</v>
      </c>
      <c r="C57" s="144" t="s">
        <v>4</v>
      </c>
      <c r="D57" s="134"/>
      <c r="E57" s="73"/>
      <c r="F57" s="221">
        <f t="shared" si="1"/>
        <v>0</v>
      </c>
      <c r="G57" s="73"/>
      <c r="H57" s="73"/>
      <c r="I57" s="294">
        <f t="shared" si="2"/>
        <v>0</v>
      </c>
      <c r="J57" s="156">
        <f t="shared" si="3"/>
        <v>0</v>
      </c>
      <c r="K57" s="134"/>
      <c r="L57" s="73"/>
      <c r="M57" s="58">
        <f t="shared" si="4"/>
        <v>0</v>
      </c>
      <c r="N57" s="132"/>
      <c r="O57" s="73"/>
      <c r="P57" s="58">
        <f t="shared" si="5"/>
        <v>0</v>
      </c>
      <c r="Q57" s="159">
        <f t="shared" si="6"/>
        <v>0</v>
      </c>
    </row>
    <row r="58" spans="1:17" x14ac:dyDescent="0.2">
      <c r="A58" s="67">
        <v>50</v>
      </c>
      <c r="B58" s="244" t="s">
        <v>117</v>
      </c>
      <c r="C58" s="143" t="s">
        <v>1</v>
      </c>
      <c r="D58" s="134"/>
      <c r="E58" s="73"/>
      <c r="F58" s="221">
        <f t="shared" si="1"/>
        <v>0</v>
      </c>
      <c r="G58" s="73"/>
      <c r="H58" s="73"/>
      <c r="I58" s="294">
        <f t="shared" si="2"/>
        <v>0</v>
      </c>
      <c r="J58" s="156">
        <f t="shared" si="3"/>
        <v>0</v>
      </c>
      <c r="K58" s="134"/>
      <c r="L58" s="73"/>
      <c r="M58" s="58">
        <f t="shared" si="4"/>
        <v>0</v>
      </c>
      <c r="N58" s="132"/>
      <c r="O58" s="73"/>
      <c r="P58" s="58">
        <f t="shared" si="5"/>
        <v>0</v>
      </c>
      <c r="Q58" s="159">
        <f t="shared" si="6"/>
        <v>0</v>
      </c>
    </row>
    <row r="59" spans="1:17" x14ac:dyDescent="0.2">
      <c r="A59" s="67">
        <v>51</v>
      </c>
      <c r="B59" s="245" t="s">
        <v>118</v>
      </c>
      <c r="C59" s="144" t="s">
        <v>239</v>
      </c>
      <c r="D59" s="134"/>
      <c r="E59" s="73"/>
      <c r="F59" s="221">
        <f t="shared" si="1"/>
        <v>0</v>
      </c>
      <c r="G59" s="73"/>
      <c r="H59" s="73"/>
      <c r="I59" s="294">
        <f t="shared" si="2"/>
        <v>0</v>
      </c>
      <c r="J59" s="156">
        <f t="shared" si="3"/>
        <v>0</v>
      </c>
      <c r="K59" s="134"/>
      <c r="L59" s="73"/>
      <c r="M59" s="58">
        <f t="shared" si="4"/>
        <v>0</v>
      </c>
      <c r="N59" s="132"/>
      <c r="O59" s="73"/>
      <c r="P59" s="58">
        <f t="shared" si="5"/>
        <v>0</v>
      </c>
      <c r="Q59" s="159">
        <f t="shared" si="6"/>
        <v>0</v>
      </c>
    </row>
    <row r="60" spans="1:17" x14ac:dyDescent="0.2">
      <c r="A60" s="67">
        <v>52</v>
      </c>
      <c r="B60" s="244" t="s">
        <v>119</v>
      </c>
      <c r="C60" s="143" t="s">
        <v>26</v>
      </c>
      <c r="D60" s="134"/>
      <c r="E60" s="73"/>
      <c r="F60" s="221">
        <f t="shared" si="1"/>
        <v>0</v>
      </c>
      <c r="G60" s="73"/>
      <c r="H60" s="73"/>
      <c r="I60" s="294">
        <f t="shared" si="2"/>
        <v>0</v>
      </c>
      <c r="J60" s="156">
        <f t="shared" si="3"/>
        <v>0</v>
      </c>
      <c r="K60" s="134"/>
      <c r="L60" s="73"/>
      <c r="M60" s="58">
        <f t="shared" si="4"/>
        <v>0</v>
      </c>
      <c r="N60" s="132"/>
      <c r="O60" s="73"/>
      <c r="P60" s="58">
        <f t="shared" si="5"/>
        <v>0</v>
      </c>
      <c r="Q60" s="159">
        <f t="shared" si="6"/>
        <v>0</v>
      </c>
    </row>
    <row r="61" spans="1:17" x14ac:dyDescent="0.2">
      <c r="A61" s="67">
        <v>53</v>
      </c>
      <c r="B61" s="245" t="s">
        <v>120</v>
      </c>
      <c r="C61" s="144" t="s">
        <v>240</v>
      </c>
      <c r="D61" s="134"/>
      <c r="E61" s="73"/>
      <c r="F61" s="221">
        <f t="shared" si="1"/>
        <v>0</v>
      </c>
      <c r="G61" s="73"/>
      <c r="H61" s="73"/>
      <c r="I61" s="294">
        <f t="shared" si="2"/>
        <v>0</v>
      </c>
      <c r="J61" s="156">
        <f t="shared" si="3"/>
        <v>0</v>
      </c>
      <c r="K61" s="134"/>
      <c r="L61" s="73"/>
      <c r="M61" s="58">
        <f t="shared" si="4"/>
        <v>0</v>
      </c>
      <c r="N61" s="132"/>
      <c r="O61" s="73"/>
      <c r="P61" s="58">
        <f t="shared" si="5"/>
        <v>0</v>
      </c>
      <c r="Q61" s="159">
        <f t="shared" si="6"/>
        <v>0</v>
      </c>
    </row>
    <row r="62" spans="1:17" x14ac:dyDescent="0.2">
      <c r="A62" s="67">
        <v>54</v>
      </c>
      <c r="B62" s="245" t="s">
        <v>121</v>
      </c>
      <c r="C62" s="144" t="s">
        <v>122</v>
      </c>
      <c r="D62" s="134"/>
      <c r="E62" s="73"/>
      <c r="F62" s="221">
        <f t="shared" si="1"/>
        <v>0</v>
      </c>
      <c r="G62" s="73"/>
      <c r="H62" s="73"/>
      <c r="I62" s="294">
        <f t="shared" si="2"/>
        <v>0</v>
      </c>
      <c r="J62" s="156">
        <f t="shared" si="3"/>
        <v>0</v>
      </c>
      <c r="K62" s="134"/>
      <c r="L62" s="73"/>
      <c r="M62" s="58">
        <f t="shared" si="4"/>
        <v>0</v>
      </c>
      <c r="N62" s="132"/>
      <c r="O62" s="73"/>
      <c r="P62" s="58">
        <f t="shared" si="5"/>
        <v>0</v>
      </c>
      <c r="Q62" s="159">
        <f t="shared" si="6"/>
        <v>0</v>
      </c>
    </row>
    <row r="63" spans="1:17" x14ac:dyDescent="0.2">
      <c r="A63" s="67">
        <v>55</v>
      </c>
      <c r="B63" s="245" t="s">
        <v>244</v>
      </c>
      <c r="C63" s="144" t="s">
        <v>243</v>
      </c>
      <c r="D63" s="134"/>
      <c r="E63" s="73"/>
      <c r="F63" s="221">
        <f t="shared" si="1"/>
        <v>0</v>
      </c>
      <c r="G63" s="73"/>
      <c r="H63" s="73"/>
      <c r="I63" s="294">
        <f t="shared" si="2"/>
        <v>0</v>
      </c>
      <c r="J63" s="156">
        <f t="shared" si="3"/>
        <v>0</v>
      </c>
      <c r="K63" s="134"/>
      <c r="L63" s="73"/>
      <c r="M63" s="58">
        <f t="shared" si="4"/>
        <v>0</v>
      </c>
      <c r="N63" s="132"/>
      <c r="O63" s="73"/>
      <c r="P63" s="58">
        <f t="shared" si="5"/>
        <v>0</v>
      </c>
      <c r="Q63" s="159">
        <f t="shared" si="6"/>
        <v>0</v>
      </c>
    </row>
    <row r="64" spans="1:17" x14ac:dyDescent="0.2">
      <c r="A64" s="67">
        <v>56</v>
      </c>
      <c r="B64" s="225" t="s">
        <v>260</v>
      </c>
      <c r="C64" s="129" t="s">
        <v>261</v>
      </c>
      <c r="D64" s="134"/>
      <c r="E64" s="73"/>
      <c r="F64" s="221">
        <f t="shared" si="1"/>
        <v>0</v>
      </c>
      <c r="G64" s="73"/>
      <c r="H64" s="73"/>
      <c r="I64" s="294">
        <f t="shared" si="2"/>
        <v>0</v>
      </c>
      <c r="J64" s="156">
        <f t="shared" si="3"/>
        <v>0</v>
      </c>
      <c r="K64" s="134"/>
      <c r="L64" s="73"/>
      <c r="M64" s="58">
        <f t="shared" si="4"/>
        <v>0</v>
      </c>
      <c r="N64" s="132"/>
      <c r="O64" s="73"/>
      <c r="P64" s="58">
        <f t="shared" si="5"/>
        <v>0</v>
      </c>
      <c r="Q64" s="159">
        <f t="shared" si="6"/>
        <v>0</v>
      </c>
    </row>
    <row r="65" spans="1:17" x14ac:dyDescent="0.2">
      <c r="A65" s="67">
        <v>57</v>
      </c>
      <c r="B65" s="245" t="s">
        <v>123</v>
      </c>
      <c r="C65" s="144" t="s">
        <v>53</v>
      </c>
      <c r="D65" s="134"/>
      <c r="E65" s="73"/>
      <c r="F65" s="221">
        <f t="shared" si="1"/>
        <v>0</v>
      </c>
      <c r="G65" s="73"/>
      <c r="H65" s="73"/>
      <c r="I65" s="294">
        <f t="shared" si="2"/>
        <v>0</v>
      </c>
      <c r="J65" s="156">
        <f t="shared" si="3"/>
        <v>0</v>
      </c>
      <c r="K65" s="134"/>
      <c r="L65" s="73"/>
      <c r="M65" s="58">
        <f t="shared" si="4"/>
        <v>0</v>
      </c>
      <c r="N65" s="132"/>
      <c r="O65" s="73"/>
      <c r="P65" s="58">
        <f t="shared" si="5"/>
        <v>0</v>
      </c>
      <c r="Q65" s="159">
        <f t="shared" si="6"/>
        <v>0</v>
      </c>
    </row>
    <row r="66" spans="1:17" x14ac:dyDescent="0.2">
      <c r="A66" s="67">
        <v>58</v>
      </c>
      <c r="B66" s="245" t="s">
        <v>124</v>
      </c>
      <c r="C66" s="144" t="s">
        <v>262</v>
      </c>
      <c r="D66" s="134"/>
      <c r="E66" s="73"/>
      <c r="F66" s="221">
        <f t="shared" si="1"/>
        <v>0</v>
      </c>
      <c r="G66" s="73"/>
      <c r="H66" s="73"/>
      <c r="I66" s="294">
        <f t="shared" si="2"/>
        <v>0</v>
      </c>
      <c r="J66" s="156">
        <f t="shared" si="3"/>
        <v>0</v>
      </c>
      <c r="K66" s="134"/>
      <c r="L66" s="73"/>
      <c r="M66" s="58">
        <f t="shared" si="4"/>
        <v>0</v>
      </c>
      <c r="N66" s="132"/>
      <c r="O66" s="73"/>
      <c r="P66" s="58">
        <f t="shared" si="5"/>
        <v>0</v>
      </c>
      <c r="Q66" s="159">
        <f t="shared" si="6"/>
        <v>0</v>
      </c>
    </row>
    <row r="67" spans="1:17" x14ac:dyDescent="0.2">
      <c r="A67" s="67">
        <v>59</v>
      </c>
      <c r="B67" s="245" t="s">
        <v>125</v>
      </c>
      <c r="C67" s="144" t="s">
        <v>126</v>
      </c>
      <c r="D67" s="134"/>
      <c r="E67" s="73"/>
      <c r="F67" s="221">
        <f t="shared" si="1"/>
        <v>0</v>
      </c>
      <c r="G67" s="73"/>
      <c r="H67" s="73"/>
      <c r="I67" s="294">
        <f t="shared" si="2"/>
        <v>0</v>
      </c>
      <c r="J67" s="156">
        <f t="shared" si="3"/>
        <v>0</v>
      </c>
      <c r="K67" s="134"/>
      <c r="L67" s="73"/>
      <c r="M67" s="58">
        <f t="shared" si="4"/>
        <v>0</v>
      </c>
      <c r="N67" s="132"/>
      <c r="O67" s="73"/>
      <c r="P67" s="58">
        <f t="shared" si="5"/>
        <v>0</v>
      </c>
      <c r="Q67" s="159">
        <f t="shared" si="6"/>
        <v>0</v>
      </c>
    </row>
    <row r="68" spans="1:17" x14ac:dyDescent="0.2">
      <c r="A68" s="67">
        <v>60</v>
      </c>
      <c r="B68" s="244" t="s">
        <v>127</v>
      </c>
      <c r="C68" s="144" t="s">
        <v>263</v>
      </c>
      <c r="D68" s="134"/>
      <c r="E68" s="73"/>
      <c r="F68" s="221">
        <f t="shared" si="1"/>
        <v>0</v>
      </c>
      <c r="G68" s="73"/>
      <c r="H68" s="73"/>
      <c r="I68" s="294">
        <f t="shared" si="2"/>
        <v>0</v>
      </c>
      <c r="J68" s="156">
        <f t="shared" si="3"/>
        <v>0</v>
      </c>
      <c r="K68" s="134"/>
      <c r="L68" s="73"/>
      <c r="M68" s="58">
        <f t="shared" si="4"/>
        <v>0</v>
      </c>
      <c r="N68" s="132"/>
      <c r="O68" s="73"/>
      <c r="P68" s="58">
        <f t="shared" si="5"/>
        <v>0</v>
      </c>
      <c r="Q68" s="159">
        <f t="shared" si="6"/>
        <v>0</v>
      </c>
    </row>
    <row r="69" spans="1:17" x14ac:dyDescent="0.2">
      <c r="A69" s="67">
        <v>61</v>
      </c>
      <c r="B69" s="98" t="s">
        <v>128</v>
      </c>
      <c r="C69" s="144" t="s">
        <v>304</v>
      </c>
      <c r="D69" s="134"/>
      <c r="E69" s="73"/>
      <c r="F69" s="221">
        <f t="shared" si="1"/>
        <v>0</v>
      </c>
      <c r="G69" s="73"/>
      <c r="H69" s="73"/>
      <c r="I69" s="294">
        <f t="shared" si="2"/>
        <v>0</v>
      </c>
      <c r="J69" s="156">
        <f t="shared" si="3"/>
        <v>0</v>
      </c>
      <c r="K69" s="134"/>
      <c r="L69" s="73"/>
      <c r="M69" s="58">
        <f t="shared" si="4"/>
        <v>0</v>
      </c>
      <c r="N69" s="132"/>
      <c r="O69" s="73"/>
      <c r="P69" s="58">
        <f t="shared" si="5"/>
        <v>0</v>
      </c>
      <c r="Q69" s="159">
        <f t="shared" si="6"/>
        <v>0</v>
      </c>
    </row>
    <row r="70" spans="1:17" ht="24" x14ac:dyDescent="0.2">
      <c r="A70" s="67">
        <v>62</v>
      </c>
      <c r="B70" s="244" t="s">
        <v>129</v>
      </c>
      <c r="C70" s="144" t="s">
        <v>264</v>
      </c>
      <c r="D70" s="134"/>
      <c r="E70" s="73"/>
      <c r="F70" s="221">
        <f t="shared" si="1"/>
        <v>0</v>
      </c>
      <c r="G70" s="73"/>
      <c r="H70" s="73"/>
      <c r="I70" s="294">
        <f t="shared" si="2"/>
        <v>0</v>
      </c>
      <c r="J70" s="156">
        <f t="shared" si="3"/>
        <v>0</v>
      </c>
      <c r="K70" s="134"/>
      <c r="L70" s="73"/>
      <c r="M70" s="58">
        <f t="shared" si="4"/>
        <v>0</v>
      </c>
      <c r="N70" s="132"/>
      <c r="O70" s="73"/>
      <c r="P70" s="58">
        <f t="shared" si="5"/>
        <v>0</v>
      </c>
      <c r="Q70" s="159">
        <f t="shared" si="6"/>
        <v>0</v>
      </c>
    </row>
    <row r="71" spans="1:17" ht="24" x14ac:dyDescent="0.2">
      <c r="A71" s="67">
        <v>63</v>
      </c>
      <c r="B71" s="245" t="s">
        <v>130</v>
      </c>
      <c r="C71" s="144" t="s">
        <v>265</v>
      </c>
      <c r="D71" s="134"/>
      <c r="E71" s="73"/>
      <c r="F71" s="221">
        <f t="shared" si="1"/>
        <v>0</v>
      </c>
      <c r="G71" s="73"/>
      <c r="H71" s="73"/>
      <c r="I71" s="294">
        <f t="shared" si="2"/>
        <v>0</v>
      </c>
      <c r="J71" s="156">
        <f t="shared" si="3"/>
        <v>0</v>
      </c>
      <c r="K71" s="134"/>
      <c r="L71" s="73"/>
      <c r="M71" s="58">
        <f t="shared" si="4"/>
        <v>0</v>
      </c>
      <c r="N71" s="132"/>
      <c r="O71" s="73"/>
      <c r="P71" s="58">
        <f t="shared" si="5"/>
        <v>0</v>
      </c>
      <c r="Q71" s="159">
        <f t="shared" si="6"/>
        <v>0</v>
      </c>
    </row>
    <row r="72" spans="1:17" x14ac:dyDescent="0.2">
      <c r="A72" s="67">
        <v>64</v>
      </c>
      <c r="B72" s="244" t="s">
        <v>131</v>
      </c>
      <c r="C72" s="144" t="s">
        <v>266</v>
      </c>
      <c r="D72" s="134"/>
      <c r="E72" s="73"/>
      <c r="F72" s="221">
        <f t="shared" si="1"/>
        <v>0</v>
      </c>
      <c r="G72" s="73"/>
      <c r="H72" s="73"/>
      <c r="I72" s="294">
        <f t="shared" si="2"/>
        <v>0</v>
      </c>
      <c r="J72" s="156">
        <f t="shared" si="3"/>
        <v>0</v>
      </c>
      <c r="K72" s="134"/>
      <c r="L72" s="73"/>
      <c r="M72" s="58">
        <f t="shared" si="4"/>
        <v>0</v>
      </c>
      <c r="N72" s="132"/>
      <c r="O72" s="73"/>
      <c r="P72" s="58">
        <f t="shared" si="5"/>
        <v>0</v>
      </c>
      <c r="Q72" s="159">
        <f t="shared" si="6"/>
        <v>0</v>
      </c>
    </row>
    <row r="73" spans="1:17" x14ac:dyDescent="0.2">
      <c r="A73" s="67">
        <v>65</v>
      </c>
      <c r="B73" s="244" t="s">
        <v>132</v>
      </c>
      <c r="C73" s="144" t="s">
        <v>52</v>
      </c>
      <c r="D73" s="134"/>
      <c r="E73" s="73"/>
      <c r="F73" s="221">
        <f t="shared" si="1"/>
        <v>0</v>
      </c>
      <c r="G73" s="73"/>
      <c r="H73" s="73"/>
      <c r="I73" s="294">
        <f t="shared" si="2"/>
        <v>0</v>
      </c>
      <c r="J73" s="156">
        <f t="shared" si="3"/>
        <v>0</v>
      </c>
      <c r="K73" s="134"/>
      <c r="L73" s="73"/>
      <c r="M73" s="58">
        <f t="shared" si="4"/>
        <v>0</v>
      </c>
      <c r="N73" s="132"/>
      <c r="O73" s="73"/>
      <c r="P73" s="58">
        <f t="shared" si="5"/>
        <v>0</v>
      </c>
      <c r="Q73" s="159">
        <f t="shared" si="6"/>
        <v>0</v>
      </c>
    </row>
    <row r="74" spans="1:17" x14ac:dyDescent="0.2">
      <c r="A74" s="67">
        <v>66</v>
      </c>
      <c r="B74" s="244" t="s">
        <v>133</v>
      </c>
      <c r="C74" s="144" t="s">
        <v>267</v>
      </c>
      <c r="D74" s="134"/>
      <c r="E74" s="73"/>
      <c r="F74" s="221">
        <f t="shared" ref="F74:F137" si="7">SUM(D74:E74)</f>
        <v>0</v>
      </c>
      <c r="G74" s="73"/>
      <c r="H74" s="73"/>
      <c r="I74" s="294">
        <f t="shared" ref="I74:I137" si="8">SUM(G74:H74)</f>
        <v>0</v>
      </c>
      <c r="J74" s="156">
        <f t="shared" ref="J74:J137" si="9">F74+I74</f>
        <v>0</v>
      </c>
      <c r="K74" s="134"/>
      <c r="L74" s="73"/>
      <c r="M74" s="58">
        <f t="shared" ref="M74:M137" si="10">SUM(K74:L74)</f>
        <v>0</v>
      </c>
      <c r="N74" s="132"/>
      <c r="O74" s="73"/>
      <c r="P74" s="58">
        <f t="shared" ref="P74:P137" si="11">SUM(N74:O74)</f>
        <v>0</v>
      </c>
      <c r="Q74" s="159">
        <f t="shared" ref="Q74:Q137" si="12">J74+M74+P74</f>
        <v>0</v>
      </c>
    </row>
    <row r="75" spans="1:17" ht="24" x14ac:dyDescent="0.2">
      <c r="A75" s="67">
        <v>67</v>
      </c>
      <c r="B75" s="244" t="s">
        <v>134</v>
      </c>
      <c r="C75" s="144" t="s">
        <v>268</v>
      </c>
      <c r="D75" s="134"/>
      <c r="E75" s="73"/>
      <c r="F75" s="221">
        <f t="shared" si="7"/>
        <v>0</v>
      </c>
      <c r="G75" s="73"/>
      <c r="H75" s="73"/>
      <c r="I75" s="294">
        <f t="shared" si="8"/>
        <v>0</v>
      </c>
      <c r="J75" s="156">
        <f t="shared" si="9"/>
        <v>0</v>
      </c>
      <c r="K75" s="134"/>
      <c r="L75" s="73"/>
      <c r="M75" s="58">
        <f t="shared" si="10"/>
        <v>0</v>
      </c>
      <c r="N75" s="132"/>
      <c r="O75" s="73"/>
      <c r="P75" s="58">
        <f t="shared" si="11"/>
        <v>0</v>
      </c>
      <c r="Q75" s="159">
        <f t="shared" si="12"/>
        <v>0</v>
      </c>
    </row>
    <row r="76" spans="1:17" ht="24" x14ac:dyDescent="0.2">
      <c r="A76" s="67">
        <v>68</v>
      </c>
      <c r="B76" s="244" t="s">
        <v>135</v>
      </c>
      <c r="C76" s="144" t="s">
        <v>269</v>
      </c>
      <c r="D76" s="134"/>
      <c r="E76" s="73"/>
      <c r="F76" s="221">
        <f t="shared" si="7"/>
        <v>0</v>
      </c>
      <c r="G76" s="73"/>
      <c r="H76" s="73"/>
      <c r="I76" s="294">
        <f t="shared" si="8"/>
        <v>0</v>
      </c>
      <c r="J76" s="156">
        <f t="shared" si="9"/>
        <v>0</v>
      </c>
      <c r="K76" s="134"/>
      <c r="L76" s="73"/>
      <c r="M76" s="58">
        <f t="shared" si="10"/>
        <v>0</v>
      </c>
      <c r="N76" s="132"/>
      <c r="O76" s="73"/>
      <c r="P76" s="58">
        <f t="shared" si="11"/>
        <v>0</v>
      </c>
      <c r="Q76" s="159">
        <f t="shared" si="12"/>
        <v>0</v>
      </c>
    </row>
    <row r="77" spans="1:17" ht="24" x14ac:dyDescent="0.2">
      <c r="A77" s="67">
        <v>69</v>
      </c>
      <c r="B77" s="244" t="s">
        <v>136</v>
      </c>
      <c r="C77" s="144" t="s">
        <v>270</v>
      </c>
      <c r="D77" s="134"/>
      <c r="E77" s="73"/>
      <c r="F77" s="221">
        <f t="shared" si="7"/>
        <v>0</v>
      </c>
      <c r="G77" s="73"/>
      <c r="H77" s="73"/>
      <c r="I77" s="294">
        <f t="shared" si="8"/>
        <v>0</v>
      </c>
      <c r="J77" s="156">
        <f t="shared" si="9"/>
        <v>0</v>
      </c>
      <c r="K77" s="134"/>
      <c r="L77" s="73"/>
      <c r="M77" s="58">
        <f t="shared" si="10"/>
        <v>0</v>
      </c>
      <c r="N77" s="132"/>
      <c r="O77" s="73"/>
      <c r="P77" s="58">
        <f t="shared" si="11"/>
        <v>0</v>
      </c>
      <c r="Q77" s="159">
        <f t="shared" si="12"/>
        <v>0</v>
      </c>
    </row>
    <row r="78" spans="1:17" ht="24" x14ac:dyDescent="0.2">
      <c r="A78" s="67">
        <v>70</v>
      </c>
      <c r="B78" s="244" t="s">
        <v>137</v>
      </c>
      <c r="C78" s="144" t="s">
        <v>271</v>
      </c>
      <c r="D78" s="134"/>
      <c r="E78" s="73"/>
      <c r="F78" s="221">
        <f t="shared" si="7"/>
        <v>0</v>
      </c>
      <c r="G78" s="73"/>
      <c r="H78" s="73"/>
      <c r="I78" s="294">
        <f t="shared" si="8"/>
        <v>0</v>
      </c>
      <c r="J78" s="156">
        <f t="shared" si="9"/>
        <v>0</v>
      </c>
      <c r="K78" s="134"/>
      <c r="L78" s="73"/>
      <c r="M78" s="58">
        <f t="shared" si="10"/>
        <v>0</v>
      </c>
      <c r="N78" s="132"/>
      <c r="O78" s="73"/>
      <c r="P78" s="58">
        <f t="shared" si="11"/>
        <v>0</v>
      </c>
      <c r="Q78" s="159">
        <f t="shared" si="12"/>
        <v>0</v>
      </c>
    </row>
    <row r="79" spans="1:17" ht="24" x14ac:dyDescent="0.2">
      <c r="A79" s="67">
        <v>71</v>
      </c>
      <c r="B79" s="245" t="s">
        <v>138</v>
      </c>
      <c r="C79" s="144" t="s">
        <v>272</v>
      </c>
      <c r="D79" s="134"/>
      <c r="E79" s="73"/>
      <c r="F79" s="221">
        <f t="shared" si="7"/>
        <v>0</v>
      </c>
      <c r="G79" s="73"/>
      <c r="H79" s="73"/>
      <c r="I79" s="294">
        <f t="shared" si="8"/>
        <v>0</v>
      </c>
      <c r="J79" s="156">
        <f t="shared" si="9"/>
        <v>0</v>
      </c>
      <c r="K79" s="134"/>
      <c r="L79" s="73"/>
      <c r="M79" s="58">
        <f t="shared" si="10"/>
        <v>0</v>
      </c>
      <c r="N79" s="132"/>
      <c r="O79" s="73"/>
      <c r="P79" s="58">
        <f t="shared" si="11"/>
        <v>0</v>
      </c>
      <c r="Q79" s="159">
        <f t="shared" si="12"/>
        <v>0</v>
      </c>
    </row>
    <row r="80" spans="1:17" ht="24" x14ac:dyDescent="0.2">
      <c r="A80" s="67">
        <v>72</v>
      </c>
      <c r="B80" s="244" t="s">
        <v>139</v>
      </c>
      <c r="C80" s="143" t="s">
        <v>273</v>
      </c>
      <c r="D80" s="134"/>
      <c r="E80" s="73"/>
      <c r="F80" s="221">
        <f t="shared" si="7"/>
        <v>0</v>
      </c>
      <c r="G80" s="73"/>
      <c r="H80" s="73"/>
      <c r="I80" s="294">
        <f t="shared" si="8"/>
        <v>0</v>
      </c>
      <c r="J80" s="156">
        <f t="shared" si="9"/>
        <v>0</v>
      </c>
      <c r="K80" s="134"/>
      <c r="L80" s="73"/>
      <c r="M80" s="58">
        <f t="shared" si="10"/>
        <v>0</v>
      </c>
      <c r="N80" s="132"/>
      <c r="O80" s="73"/>
      <c r="P80" s="58">
        <f t="shared" si="11"/>
        <v>0</v>
      </c>
      <c r="Q80" s="159">
        <f t="shared" si="12"/>
        <v>0</v>
      </c>
    </row>
    <row r="81" spans="1:17" ht="24" x14ac:dyDescent="0.2">
      <c r="A81" s="67">
        <v>73</v>
      </c>
      <c r="B81" s="245" t="s">
        <v>140</v>
      </c>
      <c r="C81" s="144" t="s">
        <v>274</v>
      </c>
      <c r="D81" s="134"/>
      <c r="E81" s="73"/>
      <c r="F81" s="221">
        <f t="shared" si="7"/>
        <v>0</v>
      </c>
      <c r="G81" s="73"/>
      <c r="H81" s="73"/>
      <c r="I81" s="294">
        <f t="shared" si="8"/>
        <v>0</v>
      </c>
      <c r="J81" s="156">
        <f t="shared" si="9"/>
        <v>0</v>
      </c>
      <c r="K81" s="134"/>
      <c r="L81" s="73"/>
      <c r="M81" s="58">
        <f t="shared" si="10"/>
        <v>0</v>
      </c>
      <c r="N81" s="132"/>
      <c r="O81" s="73"/>
      <c r="P81" s="58">
        <f t="shared" si="11"/>
        <v>0</v>
      </c>
      <c r="Q81" s="159">
        <f t="shared" si="12"/>
        <v>0</v>
      </c>
    </row>
    <row r="82" spans="1:17" x14ac:dyDescent="0.2">
      <c r="A82" s="67">
        <v>74</v>
      </c>
      <c r="B82" s="244" t="s">
        <v>141</v>
      </c>
      <c r="C82" s="144" t="s">
        <v>142</v>
      </c>
      <c r="D82" s="134"/>
      <c r="E82" s="73"/>
      <c r="F82" s="221">
        <f t="shared" si="7"/>
        <v>0</v>
      </c>
      <c r="G82" s="73"/>
      <c r="H82" s="73"/>
      <c r="I82" s="294">
        <f t="shared" si="8"/>
        <v>0</v>
      </c>
      <c r="J82" s="156">
        <f t="shared" si="9"/>
        <v>0</v>
      </c>
      <c r="K82" s="134"/>
      <c r="L82" s="73"/>
      <c r="M82" s="58">
        <f t="shared" si="10"/>
        <v>0</v>
      </c>
      <c r="N82" s="132"/>
      <c r="O82" s="73"/>
      <c r="P82" s="58">
        <f t="shared" si="11"/>
        <v>0</v>
      </c>
      <c r="Q82" s="159">
        <f t="shared" si="12"/>
        <v>0</v>
      </c>
    </row>
    <row r="83" spans="1:17" x14ac:dyDescent="0.2">
      <c r="A83" s="67">
        <v>75</v>
      </c>
      <c r="B83" s="245" t="s">
        <v>143</v>
      </c>
      <c r="C83" s="144" t="s">
        <v>275</v>
      </c>
      <c r="D83" s="134">
        <v>1871371.92</v>
      </c>
      <c r="E83" s="73"/>
      <c r="F83" s="221">
        <f t="shared" si="7"/>
        <v>1871371.92</v>
      </c>
      <c r="G83" s="73"/>
      <c r="H83" s="73"/>
      <c r="I83" s="294">
        <f t="shared" si="8"/>
        <v>0</v>
      </c>
      <c r="J83" s="156">
        <f t="shared" si="9"/>
        <v>1871371.92</v>
      </c>
      <c r="K83" s="134"/>
      <c r="L83" s="73"/>
      <c r="M83" s="58">
        <f t="shared" si="10"/>
        <v>0</v>
      </c>
      <c r="N83" s="132"/>
      <c r="O83" s="73"/>
      <c r="P83" s="58">
        <f t="shared" si="11"/>
        <v>0</v>
      </c>
      <c r="Q83" s="159">
        <f t="shared" si="12"/>
        <v>1871371.92</v>
      </c>
    </row>
    <row r="84" spans="1:17" x14ac:dyDescent="0.2">
      <c r="A84" s="67">
        <v>76</v>
      </c>
      <c r="B84" s="245" t="s">
        <v>144</v>
      </c>
      <c r="C84" s="144" t="s">
        <v>35</v>
      </c>
      <c r="D84" s="134"/>
      <c r="E84" s="73"/>
      <c r="F84" s="221">
        <f t="shared" si="7"/>
        <v>0</v>
      </c>
      <c r="G84" s="73"/>
      <c r="H84" s="73"/>
      <c r="I84" s="294">
        <f t="shared" si="8"/>
        <v>0</v>
      </c>
      <c r="J84" s="156">
        <f t="shared" si="9"/>
        <v>0</v>
      </c>
      <c r="K84" s="134"/>
      <c r="L84" s="73"/>
      <c r="M84" s="58">
        <f t="shared" si="10"/>
        <v>0</v>
      </c>
      <c r="N84" s="132"/>
      <c r="O84" s="73"/>
      <c r="P84" s="58">
        <f t="shared" si="11"/>
        <v>0</v>
      </c>
      <c r="Q84" s="159">
        <f t="shared" si="12"/>
        <v>0</v>
      </c>
    </row>
    <row r="85" spans="1:17" x14ac:dyDescent="0.2">
      <c r="A85" s="67">
        <v>77</v>
      </c>
      <c r="B85" s="244" t="s">
        <v>145</v>
      </c>
      <c r="C85" s="144" t="s">
        <v>37</v>
      </c>
      <c r="D85" s="134"/>
      <c r="E85" s="73"/>
      <c r="F85" s="221">
        <f t="shared" si="7"/>
        <v>0</v>
      </c>
      <c r="G85" s="73"/>
      <c r="H85" s="73"/>
      <c r="I85" s="294">
        <f t="shared" si="8"/>
        <v>0</v>
      </c>
      <c r="J85" s="156">
        <f t="shared" si="9"/>
        <v>0</v>
      </c>
      <c r="K85" s="134"/>
      <c r="L85" s="73"/>
      <c r="M85" s="58">
        <f t="shared" si="10"/>
        <v>0</v>
      </c>
      <c r="N85" s="132"/>
      <c r="O85" s="73"/>
      <c r="P85" s="58">
        <f t="shared" si="11"/>
        <v>0</v>
      </c>
      <c r="Q85" s="159">
        <f t="shared" si="12"/>
        <v>0</v>
      </c>
    </row>
    <row r="86" spans="1:17" x14ac:dyDescent="0.2">
      <c r="A86" s="67">
        <v>78</v>
      </c>
      <c r="B86" s="244" t="s">
        <v>146</v>
      </c>
      <c r="C86" s="144" t="s">
        <v>36</v>
      </c>
      <c r="D86" s="134"/>
      <c r="E86" s="73"/>
      <c r="F86" s="221">
        <f t="shared" si="7"/>
        <v>0</v>
      </c>
      <c r="G86" s="73"/>
      <c r="H86" s="73"/>
      <c r="I86" s="294">
        <f t="shared" si="8"/>
        <v>0</v>
      </c>
      <c r="J86" s="156">
        <f t="shared" si="9"/>
        <v>0</v>
      </c>
      <c r="K86" s="134"/>
      <c r="L86" s="73"/>
      <c r="M86" s="58">
        <f t="shared" si="10"/>
        <v>0</v>
      </c>
      <c r="N86" s="132"/>
      <c r="O86" s="73"/>
      <c r="P86" s="58">
        <f t="shared" si="11"/>
        <v>0</v>
      </c>
      <c r="Q86" s="159">
        <f t="shared" si="12"/>
        <v>0</v>
      </c>
    </row>
    <row r="87" spans="1:17" x14ac:dyDescent="0.2">
      <c r="A87" s="67">
        <v>79</v>
      </c>
      <c r="B87" s="244" t="s">
        <v>147</v>
      </c>
      <c r="C87" s="144" t="s">
        <v>51</v>
      </c>
      <c r="D87" s="134"/>
      <c r="E87" s="73"/>
      <c r="F87" s="221">
        <f t="shared" si="7"/>
        <v>0</v>
      </c>
      <c r="G87" s="73"/>
      <c r="H87" s="73"/>
      <c r="I87" s="294">
        <f t="shared" si="8"/>
        <v>0</v>
      </c>
      <c r="J87" s="156">
        <f t="shared" si="9"/>
        <v>0</v>
      </c>
      <c r="K87" s="134"/>
      <c r="L87" s="73"/>
      <c r="M87" s="58">
        <f t="shared" si="10"/>
        <v>0</v>
      </c>
      <c r="N87" s="132"/>
      <c r="O87" s="73"/>
      <c r="P87" s="58">
        <f t="shared" si="11"/>
        <v>0</v>
      </c>
      <c r="Q87" s="159">
        <f t="shared" si="12"/>
        <v>0</v>
      </c>
    </row>
    <row r="88" spans="1:17" x14ac:dyDescent="0.2">
      <c r="A88" s="67">
        <v>80</v>
      </c>
      <c r="B88" s="244" t="s">
        <v>148</v>
      </c>
      <c r="C88" s="144" t="s">
        <v>254</v>
      </c>
      <c r="D88" s="134"/>
      <c r="E88" s="73"/>
      <c r="F88" s="221">
        <f t="shared" si="7"/>
        <v>0</v>
      </c>
      <c r="G88" s="73"/>
      <c r="H88" s="73"/>
      <c r="I88" s="294">
        <f t="shared" si="8"/>
        <v>0</v>
      </c>
      <c r="J88" s="156">
        <f t="shared" si="9"/>
        <v>0</v>
      </c>
      <c r="K88" s="134"/>
      <c r="L88" s="73"/>
      <c r="M88" s="58">
        <f t="shared" si="10"/>
        <v>0</v>
      </c>
      <c r="N88" s="132"/>
      <c r="O88" s="73"/>
      <c r="P88" s="58">
        <f t="shared" si="11"/>
        <v>0</v>
      </c>
      <c r="Q88" s="159">
        <f t="shared" si="12"/>
        <v>0</v>
      </c>
    </row>
    <row r="89" spans="1:17" x14ac:dyDescent="0.2">
      <c r="A89" s="67">
        <v>81</v>
      </c>
      <c r="B89" s="244" t="s">
        <v>149</v>
      </c>
      <c r="C89" s="99" t="s">
        <v>334</v>
      </c>
      <c r="D89" s="134"/>
      <c r="E89" s="73"/>
      <c r="F89" s="221">
        <f t="shared" si="7"/>
        <v>0</v>
      </c>
      <c r="G89" s="73"/>
      <c r="H89" s="73"/>
      <c r="I89" s="294">
        <f t="shared" si="8"/>
        <v>0</v>
      </c>
      <c r="J89" s="156">
        <f t="shared" si="9"/>
        <v>0</v>
      </c>
      <c r="K89" s="134"/>
      <c r="L89" s="73"/>
      <c r="M89" s="58">
        <f t="shared" si="10"/>
        <v>0</v>
      </c>
      <c r="N89" s="132"/>
      <c r="O89" s="73"/>
      <c r="P89" s="58">
        <f t="shared" si="11"/>
        <v>0</v>
      </c>
      <c r="Q89" s="159">
        <f t="shared" si="12"/>
        <v>0</v>
      </c>
    </row>
    <row r="90" spans="1:17" x14ac:dyDescent="0.2">
      <c r="A90" s="67">
        <v>82</v>
      </c>
      <c r="B90" s="68" t="s">
        <v>150</v>
      </c>
      <c r="C90" s="129" t="s">
        <v>291</v>
      </c>
      <c r="D90" s="134"/>
      <c r="E90" s="73"/>
      <c r="F90" s="221">
        <f t="shared" si="7"/>
        <v>0</v>
      </c>
      <c r="G90" s="73"/>
      <c r="H90" s="73"/>
      <c r="I90" s="294">
        <f t="shared" si="8"/>
        <v>0</v>
      </c>
      <c r="J90" s="156">
        <f t="shared" si="9"/>
        <v>0</v>
      </c>
      <c r="K90" s="134"/>
      <c r="L90" s="73"/>
      <c r="M90" s="58">
        <f t="shared" si="10"/>
        <v>0</v>
      </c>
      <c r="N90" s="132"/>
      <c r="O90" s="73"/>
      <c r="P90" s="58">
        <f t="shared" si="11"/>
        <v>0</v>
      </c>
      <c r="Q90" s="159">
        <f t="shared" si="12"/>
        <v>0</v>
      </c>
    </row>
    <row r="91" spans="1:17" ht="24" x14ac:dyDescent="0.2">
      <c r="A91" s="413">
        <v>83</v>
      </c>
      <c r="B91" s="404" t="s">
        <v>151</v>
      </c>
      <c r="C91" s="129" t="s">
        <v>276</v>
      </c>
      <c r="D91" s="134"/>
      <c r="E91" s="73"/>
      <c r="F91" s="221">
        <f t="shared" si="7"/>
        <v>0</v>
      </c>
      <c r="G91" s="73"/>
      <c r="H91" s="73"/>
      <c r="I91" s="294">
        <f t="shared" si="8"/>
        <v>0</v>
      </c>
      <c r="J91" s="156">
        <f t="shared" si="9"/>
        <v>0</v>
      </c>
      <c r="K91" s="134"/>
      <c r="L91" s="73"/>
      <c r="M91" s="58">
        <f t="shared" si="10"/>
        <v>0</v>
      </c>
      <c r="N91" s="132"/>
      <c r="O91" s="73"/>
      <c r="P91" s="58">
        <f t="shared" si="11"/>
        <v>0</v>
      </c>
      <c r="Q91" s="159">
        <f t="shared" si="12"/>
        <v>0</v>
      </c>
    </row>
    <row r="92" spans="1:17" ht="36" x14ac:dyDescent="0.2">
      <c r="A92" s="414"/>
      <c r="B92" s="405"/>
      <c r="C92" s="99" t="s">
        <v>330</v>
      </c>
      <c r="D92" s="134"/>
      <c r="E92" s="73"/>
      <c r="F92" s="221">
        <f t="shared" si="7"/>
        <v>0</v>
      </c>
      <c r="G92" s="73"/>
      <c r="H92" s="73"/>
      <c r="I92" s="294">
        <f t="shared" si="8"/>
        <v>0</v>
      </c>
      <c r="J92" s="156">
        <f t="shared" si="9"/>
        <v>0</v>
      </c>
      <c r="K92" s="134"/>
      <c r="L92" s="73"/>
      <c r="M92" s="58">
        <f t="shared" si="10"/>
        <v>0</v>
      </c>
      <c r="N92" s="132"/>
      <c r="O92" s="73"/>
      <c r="P92" s="58">
        <f t="shared" si="11"/>
        <v>0</v>
      </c>
      <c r="Q92" s="159">
        <f t="shared" si="12"/>
        <v>0</v>
      </c>
    </row>
    <row r="93" spans="1:17" ht="24" x14ac:dyDescent="0.2">
      <c r="A93" s="414"/>
      <c r="B93" s="405"/>
      <c r="C93" s="99" t="s">
        <v>277</v>
      </c>
      <c r="D93" s="134"/>
      <c r="E93" s="73"/>
      <c r="F93" s="221">
        <f t="shared" si="7"/>
        <v>0</v>
      </c>
      <c r="G93" s="73"/>
      <c r="H93" s="73"/>
      <c r="I93" s="294">
        <f t="shared" si="8"/>
        <v>0</v>
      </c>
      <c r="J93" s="156">
        <f t="shared" si="9"/>
        <v>0</v>
      </c>
      <c r="K93" s="134"/>
      <c r="L93" s="73"/>
      <c r="M93" s="58">
        <f t="shared" si="10"/>
        <v>0</v>
      </c>
      <c r="N93" s="132"/>
      <c r="O93" s="73"/>
      <c r="P93" s="58">
        <f t="shared" si="11"/>
        <v>0</v>
      </c>
      <c r="Q93" s="159">
        <f t="shared" si="12"/>
        <v>0</v>
      </c>
    </row>
    <row r="94" spans="1:17" ht="36" x14ac:dyDescent="0.2">
      <c r="A94" s="415"/>
      <c r="B94" s="406"/>
      <c r="C94" s="217" t="s">
        <v>331</v>
      </c>
      <c r="D94" s="134"/>
      <c r="E94" s="73"/>
      <c r="F94" s="221">
        <f t="shared" si="7"/>
        <v>0</v>
      </c>
      <c r="G94" s="73"/>
      <c r="H94" s="73"/>
      <c r="I94" s="294">
        <f t="shared" si="8"/>
        <v>0</v>
      </c>
      <c r="J94" s="156">
        <f t="shared" si="9"/>
        <v>0</v>
      </c>
      <c r="K94" s="134"/>
      <c r="L94" s="73"/>
      <c r="M94" s="58">
        <f t="shared" si="10"/>
        <v>0</v>
      </c>
      <c r="N94" s="132"/>
      <c r="O94" s="73"/>
      <c r="P94" s="58">
        <f t="shared" si="11"/>
        <v>0</v>
      </c>
      <c r="Q94" s="159">
        <f t="shared" si="12"/>
        <v>0</v>
      </c>
    </row>
    <row r="95" spans="1:17" ht="24" x14ac:dyDescent="0.2">
      <c r="A95" s="67">
        <v>84</v>
      </c>
      <c r="B95" s="245" t="s">
        <v>152</v>
      </c>
      <c r="C95" s="144" t="s">
        <v>50</v>
      </c>
      <c r="D95" s="134"/>
      <c r="E95" s="73"/>
      <c r="F95" s="221">
        <f t="shared" si="7"/>
        <v>0</v>
      </c>
      <c r="G95" s="73"/>
      <c r="H95" s="73"/>
      <c r="I95" s="294">
        <f t="shared" si="8"/>
        <v>0</v>
      </c>
      <c r="J95" s="156">
        <f t="shared" si="9"/>
        <v>0</v>
      </c>
      <c r="K95" s="134"/>
      <c r="L95" s="73"/>
      <c r="M95" s="58">
        <f t="shared" si="10"/>
        <v>0</v>
      </c>
      <c r="N95" s="132"/>
      <c r="O95" s="73"/>
      <c r="P95" s="58">
        <f t="shared" si="11"/>
        <v>0</v>
      </c>
      <c r="Q95" s="159">
        <f t="shared" si="12"/>
        <v>0</v>
      </c>
    </row>
    <row r="96" spans="1:17" x14ac:dyDescent="0.2">
      <c r="A96" s="67">
        <v>85</v>
      </c>
      <c r="B96" s="244" t="s">
        <v>153</v>
      </c>
      <c r="C96" s="144" t="s">
        <v>154</v>
      </c>
      <c r="D96" s="134"/>
      <c r="E96" s="73"/>
      <c r="F96" s="221">
        <f t="shared" si="7"/>
        <v>0</v>
      </c>
      <c r="G96" s="73"/>
      <c r="H96" s="73"/>
      <c r="I96" s="294">
        <f t="shared" si="8"/>
        <v>0</v>
      </c>
      <c r="J96" s="156">
        <f t="shared" si="9"/>
        <v>0</v>
      </c>
      <c r="K96" s="134"/>
      <c r="L96" s="73"/>
      <c r="M96" s="58">
        <f t="shared" si="10"/>
        <v>0</v>
      </c>
      <c r="N96" s="132"/>
      <c r="O96" s="73"/>
      <c r="P96" s="58">
        <f t="shared" si="11"/>
        <v>0</v>
      </c>
      <c r="Q96" s="159">
        <f t="shared" si="12"/>
        <v>0</v>
      </c>
    </row>
    <row r="97" spans="1:17" x14ac:dyDescent="0.2">
      <c r="A97" s="67">
        <v>86</v>
      </c>
      <c r="B97" s="245" t="s">
        <v>155</v>
      </c>
      <c r="C97" s="144" t="s">
        <v>156</v>
      </c>
      <c r="D97" s="134"/>
      <c r="E97" s="73"/>
      <c r="F97" s="221">
        <f t="shared" si="7"/>
        <v>0</v>
      </c>
      <c r="G97" s="73"/>
      <c r="H97" s="73"/>
      <c r="I97" s="294">
        <f t="shared" si="8"/>
        <v>0</v>
      </c>
      <c r="J97" s="156">
        <f t="shared" si="9"/>
        <v>0</v>
      </c>
      <c r="K97" s="134"/>
      <c r="L97" s="73"/>
      <c r="M97" s="58">
        <f t="shared" si="10"/>
        <v>0</v>
      </c>
      <c r="N97" s="132"/>
      <c r="O97" s="73"/>
      <c r="P97" s="58">
        <f t="shared" si="11"/>
        <v>0</v>
      </c>
      <c r="Q97" s="159">
        <f t="shared" si="12"/>
        <v>0</v>
      </c>
    </row>
    <row r="98" spans="1:17" x14ac:dyDescent="0.2">
      <c r="A98" s="67">
        <v>87</v>
      </c>
      <c r="B98" s="98" t="s">
        <v>157</v>
      </c>
      <c r="C98" s="128" t="s">
        <v>28</v>
      </c>
      <c r="D98" s="134">
        <v>413370</v>
      </c>
      <c r="E98" s="73"/>
      <c r="F98" s="221">
        <f t="shared" si="7"/>
        <v>413370</v>
      </c>
      <c r="G98" s="73">
        <v>146222.56</v>
      </c>
      <c r="H98" s="73"/>
      <c r="I98" s="294">
        <f t="shared" si="8"/>
        <v>146222.56</v>
      </c>
      <c r="J98" s="156">
        <f t="shared" si="9"/>
        <v>559592.56000000006</v>
      </c>
      <c r="K98" s="134">
        <v>6240712.5</v>
      </c>
      <c r="L98" s="73"/>
      <c r="M98" s="58">
        <f t="shared" si="10"/>
        <v>6240712.5</v>
      </c>
      <c r="N98" s="132"/>
      <c r="O98" s="73"/>
      <c r="P98" s="58">
        <f t="shared" si="11"/>
        <v>0</v>
      </c>
      <c r="Q98" s="159">
        <f t="shared" si="12"/>
        <v>6800305.0600000005</v>
      </c>
    </row>
    <row r="99" spans="1:17" x14ac:dyDescent="0.2">
      <c r="A99" s="67">
        <v>88</v>
      </c>
      <c r="B99" s="244" t="s">
        <v>158</v>
      </c>
      <c r="C99" s="144" t="s">
        <v>12</v>
      </c>
      <c r="D99" s="134">
        <v>413370</v>
      </c>
      <c r="E99" s="73"/>
      <c r="F99" s="221">
        <f t="shared" si="7"/>
        <v>413370</v>
      </c>
      <c r="G99" s="73">
        <v>146222.56</v>
      </c>
      <c r="H99" s="73"/>
      <c r="I99" s="294">
        <f t="shared" si="8"/>
        <v>146222.56</v>
      </c>
      <c r="J99" s="156">
        <f t="shared" si="9"/>
        <v>559592.56000000006</v>
      </c>
      <c r="K99" s="134"/>
      <c r="L99" s="73"/>
      <c r="M99" s="58">
        <f t="shared" si="10"/>
        <v>0</v>
      </c>
      <c r="N99" s="132"/>
      <c r="O99" s="73"/>
      <c r="P99" s="58">
        <f t="shared" si="11"/>
        <v>0</v>
      </c>
      <c r="Q99" s="159">
        <f t="shared" si="12"/>
        <v>559592.56000000006</v>
      </c>
    </row>
    <row r="100" spans="1:17" x14ac:dyDescent="0.2">
      <c r="A100" s="67">
        <v>89</v>
      </c>
      <c r="B100" s="244" t="s">
        <v>159</v>
      </c>
      <c r="C100" s="144" t="s">
        <v>27</v>
      </c>
      <c r="D100" s="134"/>
      <c r="E100" s="73"/>
      <c r="F100" s="221">
        <f t="shared" si="7"/>
        <v>0</v>
      </c>
      <c r="G100" s="73"/>
      <c r="H100" s="73"/>
      <c r="I100" s="294">
        <f t="shared" si="8"/>
        <v>0</v>
      </c>
      <c r="J100" s="156">
        <f t="shared" si="9"/>
        <v>0</v>
      </c>
      <c r="K100" s="134"/>
      <c r="L100" s="73"/>
      <c r="M100" s="58">
        <f t="shared" si="10"/>
        <v>0</v>
      </c>
      <c r="N100" s="132"/>
      <c r="O100" s="73"/>
      <c r="P100" s="58">
        <f t="shared" si="11"/>
        <v>0</v>
      </c>
      <c r="Q100" s="159">
        <f t="shared" si="12"/>
        <v>0</v>
      </c>
    </row>
    <row r="101" spans="1:17" x14ac:dyDescent="0.2">
      <c r="A101" s="67">
        <v>90</v>
      </c>
      <c r="B101" s="98" t="s">
        <v>160</v>
      </c>
      <c r="C101" s="128" t="s">
        <v>44</v>
      </c>
      <c r="D101" s="134"/>
      <c r="E101" s="73"/>
      <c r="F101" s="221">
        <f t="shared" si="7"/>
        <v>0</v>
      </c>
      <c r="G101" s="73"/>
      <c r="H101" s="73"/>
      <c r="I101" s="294">
        <f t="shared" si="8"/>
        <v>0</v>
      </c>
      <c r="J101" s="156">
        <f t="shared" si="9"/>
        <v>0</v>
      </c>
      <c r="K101" s="134"/>
      <c r="L101" s="73"/>
      <c r="M101" s="58">
        <f t="shared" si="10"/>
        <v>0</v>
      </c>
      <c r="N101" s="132"/>
      <c r="O101" s="73"/>
      <c r="P101" s="58">
        <f t="shared" si="11"/>
        <v>0</v>
      </c>
      <c r="Q101" s="159">
        <f t="shared" si="12"/>
        <v>0</v>
      </c>
    </row>
    <row r="102" spans="1:17" x14ac:dyDescent="0.2">
      <c r="A102" s="67">
        <v>91</v>
      </c>
      <c r="B102" s="244" t="s">
        <v>161</v>
      </c>
      <c r="C102" s="144" t="s">
        <v>33</v>
      </c>
      <c r="D102" s="134"/>
      <c r="E102" s="73"/>
      <c r="F102" s="221">
        <f t="shared" si="7"/>
        <v>0</v>
      </c>
      <c r="G102" s="73"/>
      <c r="H102" s="73"/>
      <c r="I102" s="294">
        <f t="shared" si="8"/>
        <v>0</v>
      </c>
      <c r="J102" s="156">
        <f t="shared" si="9"/>
        <v>0</v>
      </c>
      <c r="K102" s="134"/>
      <c r="L102" s="73"/>
      <c r="M102" s="58">
        <f t="shared" si="10"/>
        <v>0</v>
      </c>
      <c r="N102" s="132"/>
      <c r="O102" s="73"/>
      <c r="P102" s="58">
        <f t="shared" si="11"/>
        <v>0</v>
      </c>
      <c r="Q102" s="159">
        <f t="shared" si="12"/>
        <v>0</v>
      </c>
    </row>
    <row r="103" spans="1:17" x14ac:dyDescent="0.2">
      <c r="A103" s="67">
        <v>92</v>
      </c>
      <c r="B103" s="98" t="s">
        <v>162</v>
      </c>
      <c r="C103" s="128" t="s">
        <v>29</v>
      </c>
      <c r="D103" s="134"/>
      <c r="E103" s="73"/>
      <c r="F103" s="221">
        <f t="shared" si="7"/>
        <v>0</v>
      </c>
      <c r="G103" s="73"/>
      <c r="H103" s="73"/>
      <c r="I103" s="294">
        <f t="shared" si="8"/>
        <v>0</v>
      </c>
      <c r="J103" s="156">
        <f t="shared" si="9"/>
        <v>0</v>
      </c>
      <c r="K103" s="134"/>
      <c r="L103" s="73"/>
      <c r="M103" s="58">
        <f t="shared" si="10"/>
        <v>0</v>
      </c>
      <c r="N103" s="132"/>
      <c r="O103" s="73"/>
      <c r="P103" s="58">
        <f t="shared" si="11"/>
        <v>0</v>
      </c>
      <c r="Q103" s="159">
        <f t="shared" si="12"/>
        <v>0</v>
      </c>
    </row>
    <row r="104" spans="1:17" x14ac:dyDescent="0.2">
      <c r="A104" s="67">
        <v>93</v>
      </c>
      <c r="B104" s="244" t="s">
        <v>163</v>
      </c>
      <c r="C104" s="144" t="s">
        <v>30</v>
      </c>
      <c r="D104" s="134"/>
      <c r="E104" s="73"/>
      <c r="F104" s="221">
        <f t="shared" si="7"/>
        <v>0</v>
      </c>
      <c r="G104" s="73"/>
      <c r="H104" s="73"/>
      <c r="I104" s="294">
        <f t="shared" si="8"/>
        <v>0</v>
      </c>
      <c r="J104" s="156">
        <f t="shared" si="9"/>
        <v>0</v>
      </c>
      <c r="K104" s="134"/>
      <c r="L104" s="73"/>
      <c r="M104" s="58">
        <f t="shared" si="10"/>
        <v>0</v>
      </c>
      <c r="N104" s="132"/>
      <c r="O104" s="73"/>
      <c r="P104" s="58">
        <f t="shared" si="11"/>
        <v>0</v>
      </c>
      <c r="Q104" s="159">
        <f t="shared" si="12"/>
        <v>0</v>
      </c>
    </row>
    <row r="105" spans="1:17" x14ac:dyDescent="0.2">
      <c r="A105" s="67">
        <v>94</v>
      </c>
      <c r="B105" s="245" t="s">
        <v>164</v>
      </c>
      <c r="C105" s="144" t="s">
        <v>14</v>
      </c>
      <c r="D105" s="134">
        <v>413370</v>
      </c>
      <c r="E105" s="73"/>
      <c r="F105" s="221">
        <f t="shared" si="7"/>
        <v>413370</v>
      </c>
      <c r="G105" s="73">
        <v>182778.2</v>
      </c>
      <c r="H105" s="73"/>
      <c r="I105" s="294">
        <f t="shared" si="8"/>
        <v>182778.2</v>
      </c>
      <c r="J105" s="156">
        <f t="shared" si="9"/>
        <v>596148.19999999995</v>
      </c>
      <c r="K105" s="134">
        <v>12481425</v>
      </c>
      <c r="L105" s="73"/>
      <c r="M105" s="58">
        <f t="shared" si="10"/>
        <v>12481425</v>
      </c>
      <c r="N105" s="132"/>
      <c r="O105" s="73"/>
      <c r="P105" s="58">
        <f t="shared" si="11"/>
        <v>0</v>
      </c>
      <c r="Q105" s="159">
        <f t="shared" si="12"/>
        <v>13077573.199999999</v>
      </c>
    </row>
    <row r="106" spans="1:17" x14ac:dyDescent="0.2">
      <c r="A106" s="67">
        <v>95</v>
      </c>
      <c r="B106" s="244" t="s">
        <v>165</v>
      </c>
      <c r="C106" s="143" t="s">
        <v>31</v>
      </c>
      <c r="D106" s="134"/>
      <c r="E106" s="73"/>
      <c r="F106" s="221">
        <f t="shared" si="7"/>
        <v>0</v>
      </c>
      <c r="G106" s="73"/>
      <c r="H106" s="73"/>
      <c r="I106" s="294">
        <f t="shared" si="8"/>
        <v>0</v>
      </c>
      <c r="J106" s="156">
        <f t="shared" si="9"/>
        <v>0</v>
      </c>
      <c r="K106" s="134"/>
      <c r="L106" s="73"/>
      <c r="M106" s="58">
        <f t="shared" si="10"/>
        <v>0</v>
      </c>
      <c r="N106" s="132"/>
      <c r="O106" s="73"/>
      <c r="P106" s="58">
        <f t="shared" si="11"/>
        <v>0</v>
      </c>
      <c r="Q106" s="159">
        <f t="shared" si="12"/>
        <v>0</v>
      </c>
    </row>
    <row r="107" spans="1:17" x14ac:dyDescent="0.2">
      <c r="A107" s="67">
        <v>96</v>
      </c>
      <c r="B107" s="244" t="s">
        <v>166</v>
      </c>
      <c r="C107" s="128" t="s">
        <v>15</v>
      </c>
      <c r="D107" s="134"/>
      <c r="E107" s="73"/>
      <c r="F107" s="221">
        <f t="shared" si="7"/>
        <v>0</v>
      </c>
      <c r="G107" s="73"/>
      <c r="H107" s="73"/>
      <c r="I107" s="294">
        <f t="shared" si="8"/>
        <v>0</v>
      </c>
      <c r="J107" s="156">
        <f t="shared" si="9"/>
        <v>0</v>
      </c>
      <c r="K107" s="134"/>
      <c r="L107" s="73"/>
      <c r="M107" s="58">
        <f t="shared" si="10"/>
        <v>0</v>
      </c>
      <c r="N107" s="132"/>
      <c r="O107" s="73"/>
      <c r="P107" s="58">
        <f t="shared" si="11"/>
        <v>0</v>
      </c>
      <c r="Q107" s="159">
        <f t="shared" si="12"/>
        <v>0</v>
      </c>
    </row>
    <row r="108" spans="1:17" x14ac:dyDescent="0.2">
      <c r="A108" s="67">
        <v>97</v>
      </c>
      <c r="B108" s="245" t="s">
        <v>167</v>
      </c>
      <c r="C108" s="144" t="s">
        <v>13</v>
      </c>
      <c r="D108" s="134"/>
      <c r="E108" s="73"/>
      <c r="F108" s="221">
        <f t="shared" si="7"/>
        <v>0</v>
      </c>
      <c r="G108" s="73"/>
      <c r="H108" s="73"/>
      <c r="I108" s="294">
        <f t="shared" si="8"/>
        <v>0</v>
      </c>
      <c r="J108" s="156">
        <f t="shared" si="9"/>
        <v>0</v>
      </c>
      <c r="K108" s="134"/>
      <c r="L108" s="73"/>
      <c r="M108" s="58">
        <f t="shared" si="10"/>
        <v>0</v>
      </c>
      <c r="N108" s="132"/>
      <c r="O108" s="73"/>
      <c r="P108" s="58">
        <f t="shared" si="11"/>
        <v>0</v>
      </c>
      <c r="Q108" s="159">
        <f t="shared" si="12"/>
        <v>0</v>
      </c>
    </row>
    <row r="109" spans="1:17" x14ac:dyDescent="0.2">
      <c r="A109" s="67">
        <v>98</v>
      </c>
      <c r="B109" s="244" t="s">
        <v>168</v>
      </c>
      <c r="C109" s="143" t="s">
        <v>32</v>
      </c>
      <c r="D109" s="134"/>
      <c r="E109" s="73"/>
      <c r="F109" s="221">
        <f t="shared" si="7"/>
        <v>0</v>
      </c>
      <c r="G109" s="73"/>
      <c r="H109" s="73"/>
      <c r="I109" s="294">
        <f t="shared" si="8"/>
        <v>0</v>
      </c>
      <c r="J109" s="156">
        <f t="shared" si="9"/>
        <v>0</v>
      </c>
      <c r="K109" s="134"/>
      <c r="L109" s="73"/>
      <c r="M109" s="58">
        <f t="shared" si="10"/>
        <v>0</v>
      </c>
      <c r="N109" s="132"/>
      <c r="O109" s="73"/>
      <c r="P109" s="58">
        <f t="shared" si="11"/>
        <v>0</v>
      </c>
      <c r="Q109" s="159">
        <f t="shared" si="12"/>
        <v>0</v>
      </c>
    </row>
    <row r="110" spans="1:17" x14ac:dyDescent="0.2">
      <c r="A110" s="67">
        <v>99</v>
      </c>
      <c r="B110" s="245" t="s">
        <v>169</v>
      </c>
      <c r="C110" s="144" t="s">
        <v>54</v>
      </c>
      <c r="D110" s="134">
        <v>413370</v>
      </c>
      <c r="E110" s="73"/>
      <c r="F110" s="221">
        <f t="shared" si="7"/>
        <v>413370</v>
      </c>
      <c r="G110" s="73">
        <v>146222.56</v>
      </c>
      <c r="H110" s="73"/>
      <c r="I110" s="294">
        <f t="shared" si="8"/>
        <v>146222.56</v>
      </c>
      <c r="J110" s="156">
        <f t="shared" si="9"/>
        <v>559592.56000000006</v>
      </c>
      <c r="K110" s="134"/>
      <c r="L110" s="73"/>
      <c r="M110" s="58">
        <f t="shared" si="10"/>
        <v>0</v>
      </c>
      <c r="N110" s="132">
        <v>1751965</v>
      </c>
      <c r="O110" s="73"/>
      <c r="P110" s="58">
        <f t="shared" si="11"/>
        <v>1751965</v>
      </c>
      <c r="Q110" s="159">
        <f t="shared" si="12"/>
        <v>2311557.56</v>
      </c>
    </row>
    <row r="111" spans="1:17" x14ac:dyDescent="0.2">
      <c r="A111" s="67">
        <v>100</v>
      </c>
      <c r="B111" s="245" t="s">
        <v>170</v>
      </c>
      <c r="C111" s="144" t="s">
        <v>34</v>
      </c>
      <c r="D111" s="134"/>
      <c r="E111" s="73"/>
      <c r="F111" s="221">
        <f t="shared" si="7"/>
        <v>0</v>
      </c>
      <c r="G111" s="73"/>
      <c r="H111" s="73"/>
      <c r="I111" s="294">
        <f t="shared" si="8"/>
        <v>0</v>
      </c>
      <c r="J111" s="156">
        <f t="shared" si="9"/>
        <v>0</v>
      </c>
      <c r="K111" s="134"/>
      <c r="L111" s="73"/>
      <c r="M111" s="58">
        <f t="shared" si="10"/>
        <v>0</v>
      </c>
      <c r="N111" s="132"/>
      <c r="O111" s="73"/>
      <c r="P111" s="58">
        <f t="shared" si="11"/>
        <v>0</v>
      </c>
      <c r="Q111" s="159">
        <f t="shared" si="12"/>
        <v>0</v>
      </c>
    </row>
    <row r="112" spans="1:17" x14ac:dyDescent="0.2">
      <c r="A112" s="67">
        <v>101</v>
      </c>
      <c r="B112" s="244" t="s">
        <v>171</v>
      </c>
      <c r="C112" s="128" t="s">
        <v>241</v>
      </c>
      <c r="D112" s="134"/>
      <c r="E112" s="73"/>
      <c r="F112" s="221">
        <f t="shared" si="7"/>
        <v>0</v>
      </c>
      <c r="G112" s="73"/>
      <c r="H112" s="73"/>
      <c r="I112" s="294">
        <f t="shared" si="8"/>
        <v>0</v>
      </c>
      <c r="J112" s="156">
        <f t="shared" si="9"/>
        <v>0</v>
      </c>
      <c r="K112" s="134"/>
      <c r="L112" s="73"/>
      <c r="M112" s="58">
        <f t="shared" si="10"/>
        <v>0</v>
      </c>
      <c r="N112" s="132"/>
      <c r="O112" s="73"/>
      <c r="P112" s="58">
        <f t="shared" si="11"/>
        <v>0</v>
      </c>
      <c r="Q112" s="159">
        <f t="shared" si="12"/>
        <v>0</v>
      </c>
    </row>
    <row r="113" spans="1:17" x14ac:dyDescent="0.2">
      <c r="A113" s="67">
        <v>102</v>
      </c>
      <c r="B113" s="244" t="s">
        <v>172</v>
      </c>
      <c r="C113" s="143" t="s">
        <v>173</v>
      </c>
      <c r="D113" s="134"/>
      <c r="E113" s="73"/>
      <c r="F113" s="221">
        <f t="shared" si="7"/>
        <v>0</v>
      </c>
      <c r="G113" s="73"/>
      <c r="H113" s="73"/>
      <c r="I113" s="294">
        <f t="shared" si="8"/>
        <v>0</v>
      </c>
      <c r="J113" s="156">
        <f t="shared" si="9"/>
        <v>0</v>
      </c>
      <c r="K113" s="134"/>
      <c r="L113" s="73"/>
      <c r="M113" s="58">
        <f t="shared" si="10"/>
        <v>0</v>
      </c>
      <c r="N113" s="132"/>
      <c r="O113" s="73"/>
      <c r="P113" s="58">
        <f t="shared" si="11"/>
        <v>0</v>
      </c>
      <c r="Q113" s="159">
        <f t="shared" si="12"/>
        <v>0</v>
      </c>
    </row>
    <row r="114" spans="1:17" x14ac:dyDescent="0.2">
      <c r="A114" s="67">
        <v>103</v>
      </c>
      <c r="B114" s="244" t="s">
        <v>174</v>
      </c>
      <c r="C114" s="143" t="s">
        <v>175</v>
      </c>
      <c r="D114" s="134"/>
      <c r="E114" s="73"/>
      <c r="F114" s="221">
        <f t="shared" si="7"/>
        <v>0</v>
      </c>
      <c r="G114" s="73"/>
      <c r="H114" s="73"/>
      <c r="I114" s="294">
        <f t="shared" si="8"/>
        <v>0</v>
      </c>
      <c r="J114" s="156">
        <f t="shared" si="9"/>
        <v>0</v>
      </c>
      <c r="K114" s="134"/>
      <c r="L114" s="73"/>
      <c r="M114" s="58">
        <f t="shared" si="10"/>
        <v>0</v>
      </c>
      <c r="N114" s="132"/>
      <c r="O114" s="73"/>
      <c r="P114" s="58">
        <f t="shared" si="11"/>
        <v>0</v>
      </c>
      <c r="Q114" s="159">
        <f t="shared" si="12"/>
        <v>0</v>
      </c>
    </row>
    <row r="115" spans="1:17" x14ac:dyDescent="0.2">
      <c r="A115" s="67">
        <v>104</v>
      </c>
      <c r="B115" s="244" t="s">
        <v>176</v>
      </c>
      <c r="C115" s="143" t="s">
        <v>177</v>
      </c>
      <c r="D115" s="134"/>
      <c r="E115" s="73"/>
      <c r="F115" s="221">
        <f t="shared" si="7"/>
        <v>0</v>
      </c>
      <c r="G115" s="73"/>
      <c r="H115" s="73"/>
      <c r="I115" s="294">
        <f t="shared" si="8"/>
        <v>0</v>
      </c>
      <c r="J115" s="156">
        <f t="shared" si="9"/>
        <v>0</v>
      </c>
      <c r="K115" s="134"/>
      <c r="L115" s="73"/>
      <c r="M115" s="58">
        <f t="shared" si="10"/>
        <v>0</v>
      </c>
      <c r="N115" s="132"/>
      <c r="O115" s="73"/>
      <c r="P115" s="58">
        <f t="shared" si="11"/>
        <v>0</v>
      </c>
      <c r="Q115" s="159">
        <f t="shared" si="12"/>
        <v>0</v>
      </c>
    </row>
    <row r="116" spans="1:17" x14ac:dyDescent="0.2">
      <c r="A116" s="67">
        <v>105</v>
      </c>
      <c r="B116" s="245" t="s">
        <v>178</v>
      </c>
      <c r="C116" s="144" t="s">
        <v>179</v>
      </c>
      <c r="D116" s="134"/>
      <c r="E116" s="73"/>
      <c r="F116" s="221">
        <f t="shared" si="7"/>
        <v>0</v>
      </c>
      <c r="G116" s="73"/>
      <c r="H116" s="73"/>
      <c r="I116" s="294">
        <f t="shared" si="8"/>
        <v>0</v>
      </c>
      <c r="J116" s="156">
        <f t="shared" si="9"/>
        <v>0</v>
      </c>
      <c r="K116" s="134"/>
      <c r="L116" s="73"/>
      <c r="M116" s="58">
        <f t="shared" si="10"/>
        <v>0</v>
      </c>
      <c r="N116" s="132"/>
      <c r="O116" s="73"/>
      <c r="P116" s="58">
        <f t="shared" si="11"/>
        <v>0</v>
      </c>
      <c r="Q116" s="159">
        <f t="shared" si="12"/>
        <v>0</v>
      </c>
    </row>
    <row r="117" spans="1:17" x14ac:dyDescent="0.2">
      <c r="A117" s="67">
        <v>106</v>
      </c>
      <c r="B117" s="98" t="s">
        <v>180</v>
      </c>
      <c r="C117" s="128" t="s">
        <v>181</v>
      </c>
      <c r="D117" s="134"/>
      <c r="E117" s="73"/>
      <c r="F117" s="221">
        <f t="shared" si="7"/>
        <v>0</v>
      </c>
      <c r="G117" s="73"/>
      <c r="H117" s="73"/>
      <c r="I117" s="294">
        <f t="shared" si="8"/>
        <v>0</v>
      </c>
      <c r="J117" s="156">
        <f t="shared" si="9"/>
        <v>0</v>
      </c>
      <c r="K117" s="134"/>
      <c r="L117" s="73"/>
      <c r="M117" s="58">
        <f t="shared" si="10"/>
        <v>0</v>
      </c>
      <c r="N117" s="132"/>
      <c r="O117" s="73"/>
      <c r="P117" s="58">
        <f t="shared" si="11"/>
        <v>0</v>
      </c>
      <c r="Q117" s="159">
        <f t="shared" si="12"/>
        <v>0</v>
      </c>
    </row>
    <row r="118" spans="1:17" x14ac:dyDescent="0.2">
      <c r="A118" s="67">
        <v>107</v>
      </c>
      <c r="B118" s="244" t="s">
        <v>182</v>
      </c>
      <c r="C118" s="143" t="s">
        <v>183</v>
      </c>
      <c r="D118" s="134"/>
      <c r="E118" s="73"/>
      <c r="F118" s="221">
        <f t="shared" si="7"/>
        <v>0</v>
      </c>
      <c r="G118" s="73"/>
      <c r="H118" s="73"/>
      <c r="I118" s="294">
        <f t="shared" si="8"/>
        <v>0</v>
      </c>
      <c r="J118" s="156">
        <f t="shared" si="9"/>
        <v>0</v>
      </c>
      <c r="K118" s="134"/>
      <c r="L118" s="73"/>
      <c r="M118" s="58">
        <f t="shared" si="10"/>
        <v>0</v>
      </c>
      <c r="N118" s="132"/>
      <c r="O118" s="73"/>
      <c r="P118" s="58">
        <f t="shared" si="11"/>
        <v>0</v>
      </c>
      <c r="Q118" s="159">
        <f t="shared" si="12"/>
        <v>0</v>
      </c>
    </row>
    <row r="119" spans="1:17" x14ac:dyDescent="0.2">
      <c r="A119" s="67">
        <v>108</v>
      </c>
      <c r="B119" s="244" t="s">
        <v>184</v>
      </c>
      <c r="C119" s="143" t="s">
        <v>185</v>
      </c>
      <c r="D119" s="134"/>
      <c r="E119" s="73"/>
      <c r="F119" s="221">
        <f t="shared" si="7"/>
        <v>0</v>
      </c>
      <c r="G119" s="73"/>
      <c r="H119" s="73"/>
      <c r="I119" s="294">
        <f t="shared" si="8"/>
        <v>0</v>
      </c>
      <c r="J119" s="156">
        <f t="shared" si="9"/>
        <v>0</v>
      </c>
      <c r="K119" s="134"/>
      <c r="L119" s="73"/>
      <c r="M119" s="58">
        <f t="shared" si="10"/>
        <v>0</v>
      </c>
      <c r="N119" s="132"/>
      <c r="O119" s="73"/>
      <c r="P119" s="58">
        <f t="shared" si="11"/>
        <v>0</v>
      </c>
      <c r="Q119" s="159">
        <f t="shared" si="12"/>
        <v>0</v>
      </c>
    </row>
    <row r="120" spans="1:17" x14ac:dyDescent="0.2">
      <c r="A120" s="67">
        <v>109</v>
      </c>
      <c r="B120" s="245" t="s">
        <v>186</v>
      </c>
      <c r="C120" s="144" t="s">
        <v>187</v>
      </c>
      <c r="D120" s="134"/>
      <c r="E120" s="73"/>
      <c r="F120" s="221">
        <f t="shared" si="7"/>
        <v>0</v>
      </c>
      <c r="G120" s="73"/>
      <c r="H120" s="73"/>
      <c r="I120" s="294">
        <f t="shared" si="8"/>
        <v>0</v>
      </c>
      <c r="J120" s="156">
        <f t="shared" si="9"/>
        <v>0</v>
      </c>
      <c r="K120" s="134"/>
      <c r="L120" s="73"/>
      <c r="M120" s="58">
        <f t="shared" si="10"/>
        <v>0</v>
      </c>
      <c r="N120" s="132"/>
      <c r="O120" s="73"/>
      <c r="P120" s="58">
        <f t="shared" si="11"/>
        <v>0</v>
      </c>
      <c r="Q120" s="159">
        <f t="shared" si="12"/>
        <v>0</v>
      </c>
    </row>
    <row r="121" spans="1:17" x14ac:dyDescent="0.2">
      <c r="A121" s="67">
        <v>110</v>
      </c>
      <c r="B121" s="245" t="s">
        <v>188</v>
      </c>
      <c r="C121" s="144" t="s">
        <v>189</v>
      </c>
      <c r="D121" s="134"/>
      <c r="E121" s="73"/>
      <c r="F121" s="221">
        <f t="shared" si="7"/>
        <v>0</v>
      </c>
      <c r="G121" s="73"/>
      <c r="H121" s="73"/>
      <c r="I121" s="294">
        <f t="shared" si="8"/>
        <v>0</v>
      </c>
      <c r="J121" s="156">
        <f t="shared" si="9"/>
        <v>0</v>
      </c>
      <c r="K121" s="134"/>
      <c r="L121" s="73"/>
      <c r="M121" s="58">
        <f t="shared" si="10"/>
        <v>0</v>
      </c>
      <c r="N121" s="132"/>
      <c r="O121" s="73"/>
      <c r="P121" s="58">
        <f t="shared" si="11"/>
        <v>0</v>
      </c>
      <c r="Q121" s="159">
        <f t="shared" si="12"/>
        <v>0</v>
      </c>
    </row>
    <row r="122" spans="1:17" x14ac:dyDescent="0.2">
      <c r="A122" s="67">
        <v>111</v>
      </c>
      <c r="B122" s="249" t="s">
        <v>278</v>
      </c>
      <c r="C122" s="143" t="s">
        <v>250</v>
      </c>
      <c r="D122" s="134"/>
      <c r="E122" s="73"/>
      <c r="F122" s="221">
        <f t="shared" si="7"/>
        <v>0</v>
      </c>
      <c r="G122" s="73"/>
      <c r="H122" s="73"/>
      <c r="I122" s="294">
        <f t="shared" si="8"/>
        <v>0</v>
      </c>
      <c r="J122" s="156">
        <f t="shared" si="9"/>
        <v>0</v>
      </c>
      <c r="K122" s="134"/>
      <c r="L122" s="73"/>
      <c r="M122" s="58">
        <f t="shared" si="10"/>
        <v>0</v>
      </c>
      <c r="N122" s="132"/>
      <c r="O122" s="73"/>
      <c r="P122" s="58">
        <f t="shared" si="11"/>
        <v>0</v>
      </c>
      <c r="Q122" s="159">
        <f t="shared" si="12"/>
        <v>0</v>
      </c>
    </row>
    <row r="123" spans="1:17" x14ac:dyDescent="0.2">
      <c r="A123" s="67">
        <v>112</v>
      </c>
      <c r="B123" s="244" t="s">
        <v>190</v>
      </c>
      <c r="C123" s="143" t="s">
        <v>191</v>
      </c>
      <c r="D123" s="134"/>
      <c r="E123" s="73"/>
      <c r="F123" s="221">
        <f t="shared" si="7"/>
        <v>0</v>
      </c>
      <c r="G123" s="73"/>
      <c r="H123" s="73"/>
      <c r="I123" s="294">
        <f t="shared" si="8"/>
        <v>0</v>
      </c>
      <c r="J123" s="156">
        <f t="shared" si="9"/>
        <v>0</v>
      </c>
      <c r="K123" s="134"/>
      <c r="L123" s="73"/>
      <c r="M123" s="58">
        <f t="shared" si="10"/>
        <v>0</v>
      </c>
      <c r="N123" s="132"/>
      <c r="O123" s="73"/>
      <c r="P123" s="58">
        <f t="shared" si="11"/>
        <v>0</v>
      </c>
      <c r="Q123" s="159">
        <f t="shared" si="12"/>
        <v>0</v>
      </c>
    </row>
    <row r="124" spans="1:17" x14ac:dyDescent="0.2">
      <c r="A124" s="67">
        <v>113</v>
      </c>
      <c r="B124" s="244" t="s">
        <v>192</v>
      </c>
      <c r="C124" s="144" t="s">
        <v>193</v>
      </c>
      <c r="D124" s="134"/>
      <c r="E124" s="73"/>
      <c r="F124" s="221">
        <f t="shared" si="7"/>
        <v>0</v>
      </c>
      <c r="G124" s="73"/>
      <c r="H124" s="73"/>
      <c r="I124" s="294">
        <f t="shared" si="8"/>
        <v>0</v>
      </c>
      <c r="J124" s="156">
        <f t="shared" si="9"/>
        <v>0</v>
      </c>
      <c r="K124" s="134"/>
      <c r="L124" s="73"/>
      <c r="M124" s="58">
        <f t="shared" si="10"/>
        <v>0</v>
      </c>
      <c r="N124" s="132"/>
      <c r="O124" s="73"/>
      <c r="P124" s="58">
        <f t="shared" si="11"/>
        <v>0</v>
      </c>
      <c r="Q124" s="159">
        <f t="shared" si="12"/>
        <v>0</v>
      </c>
    </row>
    <row r="125" spans="1:17" x14ac:dyDescent="0.2">
      <c r="A125" s="67">
        <v>114</v>
      </c>
      <c r="B125" s="244" t="s">
        <v>194</v>
      </c>
      <c r="C125" s="143" t="s">
        <v>195</v>
      </c>
      <c r="D125" s="134"/>
      <c r="E125" s="73"/>
      <c r="F125" s="221">
        <f t="shared" si="7"/>
        <v>0</v>
      </c>
      <c r="G125" s="73"/>
      <c r="H125" s="73"/>
      <c r="I125" s="294">
        <f t="shared" si="8"/>
        <v>0</v>
      </c>
      <c r="J125" s="156">
        <f t="shared" si="9"/>
        <v>0</v>
      </c>
      <c r="K125" s="134"/>
      <c r="L125" s="73"/>
      <c r="M125" s="58">
        <f t="shared" si="10"/>
        <v>0</v>
      </c>
      <c r="N125" s="132"/>
      <c r="O125" s="73"/>
      <c r="P125" s="58">
        <f t="shared" si="11"/>
        <v>0</v>
      </c>
      <c r="Q125" s="159">
        <f t="shared" si="12"/>
        <v>0</v>
      </c>
    </row>
    <row r="126" spans="1:17" x14ac:dyDescent="0.2">
      <c r="A126" s="67">
        <v>115</v>
      </c>
      <c r="B126" s="225" t="s">
        <v>196</v>
      </c>
      <c r="C126" s="129" t="s">
        <v>294</v>
      </c>
      <c r="D126" s="134"/>
      <c r="E126" s="73"/>
      <c r="F126" s="221">
        <f t="shared" si="7"/>
        <v>0</v>
      </c>
      <c r="G126" s="73"/>
      <c r="H126" s="73"/>
      <c r="I126" s="294">
        <f t="shared" si="8"/>
        <v>0</v>
      </c>
      <c r="J126" s="156">
        <f t="shared" si="9"/>
        <v>0</v>
      </c>
      <c r="K126" s="134"/>
      <c r="L126" s="73"/>
      <c r="M126" s="58">
        <f t="shared" si="10"/>
        <v>0</v>
      </c>
      <c r="N126" s="132"/>
      <c r="O126" s="73"/>
      <c r="P126" s="58">
        <f t="shared" si="11"/>
        <v>0</v>
      </c>
      <c r="Q126" s="159">
        <f t="shared" si="12"/>
        <v>0</v>
      </c>
    </row>
    <row r="127" spans="1:17" x14ac:dyDescent="0.2">
      <c r="A127" s="67">
        <v>116</v>
      </c>
      <c r="B127" s="245" t="s">
        <v>197</v>
      </c>
      <c r="C127" s="144" t="s">
        <v>279</v>
      </c>
      <c r="D127" s="134"/>
      <c r="E127" s="73"/>
      <c r="F127" s="221">
        <f t="shared" si="7"/>
        <v>0</v>
      </c>
      <c r="G127" s="73"/>
      <c r="H127" s="73"/>
      <c r="I127" s="294">
        <f t="shared" si="8"/>
        <v>0</v>
      </c>
      <c r="J127" s="156">
        <f t="shared" si="9"/>
        <v>0</v>
      </c>
      <c r="K127" s="134"/>
      <c r="L127" s="73"/>
      <c r="M127" s="58">
        <f t="shared" si="10"/>
        <v>0</v>
      </c>
      <c r="N127" s="132"/>
      <c r="O127" s="73"/>
      <c r="P127" s="58">
        <f t="shared" si="11"/>
        <v>0</v>
      </c>
      <c r="Q127" s="159">
        <f t="shared" si="12"/>
        <v>0</v>
      </c>
    </row>
    <row r="128" spans="1:17" x14ac:dyDescent="0.2">
      <c r="A128" s="67">
        <v>117</v>
      </c>
      <c r="B128" s="245" t="s">
        <v>198</v>
      </c>
      <c r="C128" s="144" t="s">
        <v>199</v>
      </c>
      <c r="D128" s="134"/>
      <c r="E128" s="73"/>
      <c r="F128" s="221">
        <f t="shared" si="7"/>
        <v>0</v>
      </c>
      <c r="G128" s="73"/>
      <c r="H128" s="73"/>
      <c r="I128" s="294">
        <f t="shared" si="8"/>
        <v>0</v>
      </c>
      <c r="J128" s="156">
        <f t="shared" si="9"/>
        <v>0</v>
      </c>
      <c r="K128" s="134"/>
      <c r="L128" s="73"/>
      <c r="M128" s="58">
        <f t="shared" si="10"/>
        <v>0</v>
      </c>
      <c r="N128" s="132"/>
      <c r="O128" s="73"/>
      <c r="P128" s="58">
        <f t="shared" si="11"/>
        <v>0</v>
      </c>
      <c r="Q128" s="159">
        <f t="shared" si="12"/>
        <v>0</v>
      </c>
    </row>
    <row r="129" spans="1:17" x14ac:dyDescent="0.2">
      <c r="A129" s="67">
        <v>118</v>
      </c>
      <c r="B129" s="245" t="s">
        <v>200</v>
      </c>
      <c r="C129" s="144" t="s">
        <v>201</v>
      </c>
      <c r="D129" s="134"/>
      <c r="E129" s="73"/>
      <c r="F129" s="221">
        <f t="shared" si="7"/>
        <v>0</v>
      </c>
      <c r="G129" s="73"/>
      <c r="H129" s="73"/>
      <c r="I129" s="294">
        <f t="shared" si="8"/>
        <v>0</v>
      </c>
      <c r="J129" s="156">
        <f t="shared" si="9"/>
        <v>0</v>
      </c>
      <c r="K129" s="134"/>
      <c r="L129" s="73"/>
      <c r="M129" s="58">
        <f t="shared" si="10"/>
        <v>0</v>
      </c>
      <c r="N129" s="132"/>
      <c r="O129" s="73"/>
      <c r="P129" s="58">
        <f t="shared" si="11"/>
        <v>0</v>
      </c>
      <c r="Q129" s="159">
        <f t="shared" si="12"/>
        <v>0</v>
      </c>
    </row>
    <row r="130" spans="1:17" x14ac:dyDescent="0.2">
      <c r="A130" s="67">
        <v>119</v>
      </c>
      <c r="B130" s="245" t="s">
        <v>202</v>
      </c>
      <c r="C130" s="144" t="s">
        <v>203</v>
      </c>
      <c r="D130" s="134"/>
      <c r="E130" s="73"/>
      <c r="F130" s="221">
        <f t="shared" si="7"/>
        <v>0</v>
      </c>
      <c r="G130" s="73"/>
      <c r="H130" s="73"/>
      <c r="I130" s="294">
        <f t="shared" si="8"/>
        <v>0</v>
      </c>
      <c r="J130" s="156">
        <f t="shared" si="9"/>
        <v>0</v>
      </c>
      <c r="K130" s="134"/>
      <c r="L130" s="73"/>
      <c r="M130" s="58">
        <f t="shared" si="10"/>
        <v>0</v>
      </c>
      <c r="N130" s="132"/>
      <c r="O130" s="73"/>
      <c r="P130" s="58">
        <f t="shared" si="11"/>
        <v>0</v>
      </c>
      <c r="Q130" s="159">
        <f t="shared" si="12"/>
        <v>0</v>
      </c>
    </row>
    <row r="131" spans="1:17" x14ac:dyDescent="0.2">
      <c r="A131" s="67">
        <v>120</v>
      </c>
      <c r="B131" s="250" t="s">
        <v>204</v>
      </c>
      <c r="C131" s="148" t="s">
        <v>205</v>
      </c>
      <c r="D131" s="134"/>
      <c r="E131" s="73"/>
      <c r="F131" s="221">
        <f t="shared" si="7"/>
        <v>0</v>
      </c>
      <c r="G131" s="73"/>
      <c r="H131" s="73"/>
      <c r="I131" s="294">
        <f t="shared" si="8"/>
        <v>0</v>
      </c>
      <c r="J131" s="156">
        <f t="shared" si="9"/>
        <v>0</v>
      </c>
      <c r="K131" s="134"/>
      <c r="L131" s="73"/>
      <c r="M131" s="58">
        <f t="shared" si="10"/>
        <v>0</v>
      </c>
      <c r="N131" s="132"/>
      <c r="O131" s="73"/>
      <c r="P131" s="58">
        <f t="shared" si="11"/>
        <v>0</v>
      </c>
      <c r="Q131" s="159">
        <f t="shared" si="12"/>
        <v>0</v>
      </c>
    </row>
    <row r="132" spans="1:17" x14ac:dyDescent="0.2">
      <c r="A132" s="67">
        <v>121</v>
      </c>
      <c r="B132" s="244" t="s">
        <v>206</v>
      </c>
      <c r="C132" s="143" t="s">
        <v>207</v>
      </c>
      <c r="D132" s="134"/>
      <c r="E132" s="73"/>
      <c r="F132" s="221">
        <f t="shared" si="7"/>
        <v>0</v>
      </c>
      <c r="G132" s="73"/>
      <c r="H132" s="73"/>
      <c r="I132" s="294">
        <f t="shared" si="8"/>
        <v>0</v>
      </c>
      <c r="J132" s="156">
        <f t="shared" si="9"/>
        <v>0</v>
      </c>
      <c r="K132" s="134"/>
      <c r="L132" s="73"/>
      <c r="M132" s="58">
        <f t="shared" si="10"/>
        <v>0</v>
      </c>
      <c r="N132" s="132"/>
      <c r="O132" s="73"/>
      <c r="P132" s="58">
        <f t="shared" si="11"/>
        <v>0</v>
      </c>
      <c r="Q132" s="159">
        <f t="shared" si="12"/>
        <v>0</v>
      </c>
    </row>
    <row r="133" spans="1:17" x14ac:dyDescent="0.2">
      <c r="A133" s="67">
        <v>122</v>
      </c>
      <c r="B133" s="245" t="s">
        <v>208</v>
      </c>
      <c r="C133" s="144" t="s">
        <v>209</v>
      </c>
      <c r="D133" s="134"/>
      <c r="E133" s="73"/>
      <c r="F133" s="221">
        <f t="shared" si="7"/>
        <v>0</v>
      </c>
      <c r="G133" s="73"/>
      <c r="H133" s="73"/>
      <c r="I133" s="294">
        <f t="shared" si="8"/>
        <v>0</v>
      </c>
      <c r="J133" s="156">
        <f t="shared" si="9"/>
        <v>0</v>
      </c>
      <c r="K133" s="134"/>
      <c r="L133" s="73"/>
      <c r="M133" s="58">
        <f t="shared" si="10"/>
        <v>0</v>
      </c>
      <c r="N133" s="132"/>
      <c r="O133" s="73"/>
      <c r="P133" s="58">
        <f t="shared" si="11"/>
        <v>0</v>
      </c>
      <c r="Q133" s="159">
        <f t="shared" si="12"/>
        <v>0</v>
      </c>
    </row>
    <row r="134" spans="1:17" x14ac:dyDescent="0.2">
      <c r="A134" s="67">
        <v>123</v>
      </c>
      <c r="B134" s="244" t="s">
        <v>210</v>
      </c>
      <c r="C134" s="144" t="s">
        <v>247</v>
      </c>
      <c r="D134" s="134"/>
      <c r="E134" s="73"/>
      <c r="F134" s="221">
        <f t="shared" si="7"/>
        <v>0</v>
      </c>
      <c r="G134" s="73"/>
      <c r="H134" s="73"/>
      <c r="I134" s="294">
        <f t="shared" si="8"/>
        <v>0</v>
      </c>
      <c r="J134" s="156">
        <f t="shared" si="9"/>
        <v>0</v>
      </c>
      <c r="K134" s="134"/>
      <c r="L134" s="73"/>
      <c r="M134" s="58">
        <f t="shared" si="10"/>
        <v>0</v>
      </c>
      <c r="N134" s="132"/>
      <c r="O134" s="73"/>
      <c r="P134" s="58">
        <f t="shared" si="11"/>
        <v>0</v>
      </c>
      <c r="Q134" s="159">
        <f t="shared" si="12"/>
        <v>0</v>
      </c>
    </row>
    <row r="135" spans="1:17" x14ac:dyDescent="0.2">
      <c r="A135" s="67">
        <v>124</v>
      </c>
      <c r="B135" s="245" t="s">
        <v>211</v>
      </c>
      <c r="C135" s="144" t="s">
        <v>212</v>
      </c>
      <c r="D135" s="134"/>
      <c r="E135" s="73"/>
      <c r="F135" s="221">
        <f t="shared" si="7"/>
        <v>0</v>
      </c>
      <c r="G135" s="73"/>
      <c r="H135" s="73"/>
      <c r="I135" s="294">
        <f t="shared" si="8"/>
        <v>0</v>
      </c>
      <c r="J135" s="156">
        <f t="shared" si="9"/>
        <v>0</v>
      </c>
      <c r="K135" s="134"/>
      <c r="L135" s="73"/>
      <c r="M135" s="58">
        <f t="shared" si="10"/>
        <v>0</v>
      </c>
      <c r="N135" s="132"/>
      <c r="O135" s="73"/>
      <c r="P135" s="58">
        <f t="shared" si="11"/>
        <v>0</v>
      </c>
      <c r="Q135" s="159">
        <f t="shared" si="12"/>
        <v>0</v>
      </c>
    </row>
    <row r="136" spans="1:17" x14ac:dyDescent="0.2">
      <c r="A136" s="67">
        <v>125</v>
      </c>
      <c r="B136" s="245" t="s">
        <v>213</v>
      </c>
      <c r="C136" s="144" t="s">
        <v>41</v>
      </c>
      <c r="D136" s="134"/>
      <c r="E136" s="73"/>
      <c r="F136" s="221">
        <f t="shared" si="7"/>
        <v>0</v>
      </c>
      <c r="G136" s="73"/>
      <c r="H136" s="73"/>
      <c r="I136" s="294">
        <f t="shared" si="8"/>
        <v>0</v>
      </c>
      <c r="J136" s="156">
        <f t="shared" si="9"/>
        <v>0</v>
      </c>
      <c r="K136" s="134"/>
      <c r="L136" s="73"/>
      <c r="M136" s="58">
        <f t="shared" si="10"/>
        <v>0</v>
      </c>
      <c r="N136" s="132"/>
      <c r="O136" s="73"/>
      <c r="P136" s="58">
        <f t="shared" si="11"/>
        <v>0</v>
      </c>
      <c r="Q136" s="159">
        <f t="shared" si="12"/>
        <v>0</v>
      </c>
    </row>
    <row r="137" spans="1:17" x14ac:dyDescent="0.2">
      <c r="A137" s="67">
        <v>126</v>
      </c>
      <c r="B137" s="244" t="s">
        <v>214</v>
      </c>
      <c r="C137" s="144" t="s">
        <v>47</v>
      </c>
      <c r="D137" s="134"/>
      <c r="E137" s="73"/>
      <c r="F137" s="221">
        <f t="shared" si="7"/>
        <v>0</v>
      </c>
      <c r="G137" s="73"/>
      <c r="H137" s="73"/>
      <c r="I137" s="294">
        <f t="shared" si="8"/>
        <v>0</v>
      </c>
      <c r="J137" s="156">
        <f t="shared" si="9"/>
        <v>0</v>
      </c>
      <c r="K137" s="134"/>
      <c r="L137" s="73"/>
      <c r="M137" s="58">
        <f t="shared" si="10"/>
        <v>0</v>
      </c>
      <c r="N137" s="132"/>
      <c r="O137" s="73"/>
      <c r="P137" s="58">
        <f t="shared" si="11"/>
        <v>0</v>
      </c>
      <c r="Q137" s="159">
        <f t="shared" si="12"/>
        <v>0</v>
      </c>
    </row>
    <row r="138" spans="1:17" x14ac:dyDescent="0.2">
      <c r="A138" s="67">
        <v>127</v>
      </c>
      <c r="B138" s="245" t="s">
        <v>215</v>
      </c>
      <c r="C138" s="144" t="s">
        <v>251</v>
      </c>
      <c r="D138" s="134"/>
      <c r="E138" s="73"/>
      <c r="F138" s="221">
        <f t="shared" ref="F138:F151" si="13">SUM(D138:E138)</f>
        <v>0</v>
      </c>
      <c r="G138" s="73"/>
      <c r="H138" s="73"/>
      <c r="I138" s="294">
        <f t="shared" ref="I138:I151" si="14">SUM(G138:H138)</f>
        <v>0</v>
      </c>
      <c r="J138" s="156">
        <f t="shared" ref="J138:J151" si="15">F138+I138</f>
        <v>0</v>
      </c>
      <c r="K138" s="134"/>
      <c r="L138" s="73"/>
      <c r="M138" s="58">
        <f t="shared" ref="M138:M151" si="16">SUM(K138:L138)</f>
        <v>0</v>
      </c>
      <c r="N138" s="132"/>
      <c r="O138" s="73"/>
      <c r="P138" s="58">
        <f t="shared" ref="P138:P151" si="17">SUM(N138:O138)</f>
        <v>0</v>
      </c>
      <c r="Q138" s="159">
        <f t="shared" ref="Q138:Q151" si="18">J138+M138+P138</f>
        <v>0</v>
      </c>
    </row>
    <row r="139" spans="1:17" x14ac:dyDescent="0.2">
      <c r="A139" s="67">
        <v>128</v>
      </c>
      <c r="B139" s="244" t="s">
        <v>216</v>
      </c>
      <c r="C139" s="143" t="s">
        <v>49</v>
      </c>
      <c r="D139" s="134"/>
      <c r="E139" s="73"/>
      <c r="F139" s="221">
        <f t="shared" si="13"/>
        <v>0</v>
      </c>
      <c r="G139" s="73"/>
      <c r="H139" s="73"/>
      <c r="I139" s="294">
        <f t="shared" si="14"/>
        <v>0</v>
      </c>
      <c r="J139" s="156">
        <f t="shared" si="15"/>
        <v>0</v>
      </c>
      <c r="K139" s="134"/>
      <c r="L139" s="73"/>
      <c r="M139" s="58">
        <f t="shared" si="16"/>
        <v>0</v>
      </c>
      <c r="N139" s="132"/>
      <c r="O139" s="73"/>
      <c r="P139" s="58">
        <f t="shared" si="17"/>
        <v>0</v>
      </c>
      <c r="Q139" s="159">
        <f t="shared" si="18"/>
        <v>0</v>
      </c>
    </row>
    <row r="140" spans="1:17" x14ac:dyDescent="0.2">
      <c r="A140" s="67">
        <v>129</v>
      </c>
      <c r="B140" s="244" t="s">
        <v>217</v>
      </c>
      <c r="C140" s="143" t="s">
        <v>48</v>
      </c>
      <c r="D140" s="134"/>
      <c r="E140" s="73"/>
      <c r="F140" s="221">
        <f t="shared" si="13"/>
        <v>0</v>
      </c>
      <c r="G140" s="73"/>
      <c r="H140" s="73"/>
      <c r="I140" s="294">
        <f t="shared" si="14"/>
        <v>0</v>
      </c>
      <c r="J140" s="156">
        <f t="shared" si="15"/>
        <v>0</v>
      </c>
      <c r="K140" s="134"/>
      <c r="L140" s="73"/>
      <c r="M140" s="58">
        <f t="shared" si="16"/>
        <v>0</v>
      </c>
      <c r="N140" s="132"/>
      <c r="O140" s="73"/>
      <c r="P140" s="58">
        <f t="shared" si="17"/>
        <v>0</v>
      </c>
      <c r="Q140" s="159">
        <f t="shared" si="18"/>
        <v>0</v>
      </c>
    </row>
    <row r="141" spans="1:17" x14ac:dyDescent="0.2">
      <c r="A141" s="67">
        <v>130</v>
      </c>
      <c r="B141" s="245" t="s">
        <v>218</v>
      </c>
      <c r="C141" s="144" t="s">
        <v>219</v>
      </c>
      <c r="D141" s="134"/>
      <c r="E141" s="73"/>
      <c r="F141" s="221">
        <f t="shared" si="13"/>
        <v>0</v>
      </c>
      <c r="G141" s="73"/>
      <c r="H141" s="73"/>
      <c r="I141" s="294">
        <f t="shared" si="14"/>
        <v>0</v>
      </c>
      <c r="J141" s="156">
        <f t="shared" si="15"/>
        <v>0</v>
      </c>
      <c r="K141" s="134"/>
      <c r="L141" s="73"/>
      <c r="M141" s="58">
        <f t="shared" si="16"/>
        <v>0</v>
      </c>
      <c r="N141" s="132"/>
      <c r="O141" s="73"/>
      <c r="P141" s="58">
        <f t="shared" si="17"/>
        <v>0</v>
      </c>
      <c r="Q141" s="159">
        <f t="shared" si="18"/>
        <v>0</v>
      </c>
    </row>
    <row r="142" spans="1:17" x14ac:dyDescent="0.2">
      <c r="A142" s="67">
        <v>131</v>
      </c>
      <c r="B142" s="245" t="s">
        <v>220</v>
      </c>
      <c r="C142" s="144" t="s">
        <v>42</v>
      </c>
      <c r="D142" s="134"/>
      <c r="E142" s="73"/>
      <c r="F142" s="221">
        <f t="shared" si="13"/>
        <v>0</v>
      </c>
      <c r="G142" s="73"/>
      <c r="H142" s="73"/>
      <c r="I142" s="294">
        <f t="shared" si="14"/>
        <v>0</v>
      </c>
      <c r="J142" s="156">
        <f t="shared" si="15"/>
        <v>0</v>
      </c>
      <c r="K142" s="134"/>
      <c r="L142" s="73"/>
      <c r="M142" s="58">
        <f t="shared" si="16"/>
        <v>0</v>
      </c>
      <c r="N142" s="132"/>
      <c r="O142" s="73"/>
      <c r="P142" s="58">
        <f t="shared" si="17"/>
        <v>0</v>
      </c>
      <c r="Q142" s="159">
        <f t="shared" si="18"/>
        <v>0</v>
      </c>
    </row>
    <row r="143" spans="1:17" x14ac:dyDescent="0.2">
      <c r="A143" s="67">
        <v>132</v>
      </c>
      <c r="B143" s="245" t="s">
        <v>221</v>
      </c>
      <c r="C143" s="144" t="s">
        <v>249</v>
      </c>
      <c r="D143" s="134"/>
      <c r="E143" s="73"/>
      <c r="F143" s="221">
        <f t="shared" si="13"/>
        <v>0</v>
      </c>
      <c r="G143" s="73"/>
      <c r="H143" s="73"/>
      <c r="I143" s="294">
        <f t="shared" si="14"/>
        <v>0</v>
      </c>
      <c r="J143" s="156">
        <f t="shared" si="15"/>
        <v>0</v>
      </c>
      <c r="K143" s="134"/>
      <c r="L143" s="73"/>
      <c r="M143" s="58">
        <f t="shared" si="16"/>
        <v>0</v>
      </c>
      <c r="N143" s="132"/>
      <c r="O143" s="73"/>
      <c r="P143" s="58">
        <f t="shared" si="17"/>
        <v>0</v>
      </c>
      <c r="Q143" s="159">
        <f t="shared" si="18"/>
        <v>0</v>
      </c>
    </row>
    <row r="144" spans="1:17" x14ac:dyDescent="0.2">
      <c r="A144" s="67">
        <v>133</v>
      </c>
      <c r="B144" s="245" t="s">
        <v>222</v>
      </c>
      <c r="C144" s="144" t="s">
        <v>223</v>
      </c>
      <c r="D144" s="134"/>
      <c r="E144" s="73"/>
      <c r="F144" s="221">
        <f t="shared" si="13"/>
        <v>0</v>
      </c>
      <c r="G144" s="73"/>
      <c r="H144" s="73"/>
      <c r="I144" s="294">
        <f t="shared" si="14"/>
        <v>0</v>
      </c>
      <c r="J144" s="156">
        <f t="shared" si="15"/>
        <v>0</v>
      </c>
      <c r="K144" s="134"/>
      <c r="L144" s="73"/>
      <c r="M144" s="58">
        <f t="shared" si="16"/>
        <v>0</v>
      </c>
      <c r="N144" s="132"/>
      <c r="O144" s="73"/>
      <c r="P144" s="58">
        <f t="shared" si="17"/>
        <v>0</v>
      </c>
      <c r="Q144" s="159">
        <f t="shared" si="18"/>
        <v>0</v>
      </c>
    </row>
    <row r="145" spans="1:17" x14ac:dyDescent="0.2">
      <c r="A145" s="67">
        <v>134</v>
      </c>
      <c r="B145" s="245" t="s">
        <v>224</v>
      </c>
      <c r="C145" s="144" t="s">
        <v>225</v>
      </c>
      <c r="D145" s="134"/>
      <c r="E145" s="73"/>
      <c r="F145" s="221">
        <f t="shared" si="13"/>
        <v>0</v>
      </c>
      <c r="G145" s="73"/>
      <c r="H145" s="73"/>
      <c r="I145" s="294">
        <f t="shared" si="14"/>
        <v>0</v>
      </c>
      <c r="J145" s="156">
        <f t="shared" si="15"/>
        <v>0</v>
      </c>
      <c r="K145" s="134"/>
      <c r="L145" s="73"/>
      <c r="M145" s="58">
        <f t="shared" si="16"/>
        <v>0</v>
      </c>
      <c r="N145" s="132"/>
      <c r="O145" s="73"/>
      <c r="P145" s="58">
        <f t="shared" si="17"/>
        <v>0</v>
      </c>
      <c r="Q145" s="159">
        <f t="shared" si="18"/>
        <v>0</v>
      </c>
    </row>
    <row r="146" spans="1:17" x14ac:dyDescent="0.2">
      <c r="A146" s="67">
        <v>135</v>
      </c>
      <c r="B146" s="244" t="s">
        <v>226</v>
      </c>
      <c r="C146" s="143" t="s">
        <v>227</v>
      </c>
      <c r="D146" s="134"/>
      <c r="E146" s="73"/>
      <c r="F146" s="221">
        <f t="shared" si="13"/>
        <v>0</v>
      </c>
      <c r="G146" s="73"/>
      <c r="H146" s="73"/>
      <c r="I146" s="294">
        <f t="shared" si="14"/>
        <v>0</v>
      </c>
      <c r="J146" s="156">
        <f t="shared" si="15"/>
        <v>0</v>
      </c>
      <c r="K146" s="134"/>
      <c r="L146" s="73"/>
      <c r="M146" s="58">
        <f t="shared" si="16"/>
        <v>0</v>
      </c>
      <c r="N146" s="132"/>
      <c r="O146" s="73"/>
      <c r="P146" s="58">
        <f t="shared" si="17"/>
        <v>0</v>
      </c>
      <c r="Q146" s="159">
        <f t="shared" si="18"/>
        <v>0</v>
      </c>
    </row>
    <row r="147" spans="1:17" x14ac:dyDescent="0.2">
      <c r="A147" s="67">
        <v>136</v>
      </c>
      <c r="B147" s="251" t="s">
        <v>228</v>
      </c>
      <c r="C147" s="149" t="s">
        <v>229</v>
      </c>
      <c r="D147" s="134"/>
      <c r="E147" s="73"/>
      <c r="F147" s="221">
        <f t="shared" si="13"/>
        <v>0</v>
      </c>
      <c r="G147" s="73"/>
      <c r="H147" s="73"/>
      <c r="I147" s="294">
        <f t="shared" si="14"/>
        <v>0</v>
      </c>
      <c r="J147" s="156">
        <f t="shared" si="15"/>
        <v>0</v>
      </c>
      <c r="K147" s="134"/>
      <c r="L147" s="73"/>
      <c r="M147" s="58">
        <f t="shared" si="16"/>
        <v>0</v>
      </c>
      <c r="N147" s="132"/>
      <c r="O147" s="73"/>
      <c r="P147" s="58">
        <f t="shared" si="17"/>
        <v>0</v>
      </c>
      <c r="Q147" s="159">
        <f t="shared" si="18"/>
        <v>0</v>
      </c>
    </row>
    <row r="148" spans="1:17" x14ac:dyDescent="0.2">
      <c r="A148" s="67">
        <v>137</v>
      </c>
      <c r="B148" s="70" t="s">
        <v>282</v>
      </c>
      <c r="C148" s="147" t="s">
        <v>283</v>
      </c>
      <c r="D148" s="134"/>
      <c r="E148" s="73"/>
      <c r="F148" s="221">
        <f t="shared" si="13"/>
        <v>0</v>
      </c>
      <c r="G148" s="73"/>
      <c r="H148" s="73"/>
      <c r="I148" s="294">
        <f t="shared" si="14"/>
        <v>0</v>
      </c>
      <c r="J148" s="156">
        <f t="shared" si="15"/>
        <v>0</v>
      </c>
      <c r="K148" s="134"/>
      <c r="L148" s="73"/>
      <c r="M148" s="58">
        <f t="shared" si="16"/>
        <v>0</v>
      </c>
      <c r="N148" s="132"/>
      <c r="O148" s="73"/>
      <c r="P148" s="58">
        <f t="shared" si="17"/>
        <v>0</v>
      </c>
      <c r="Q148" s="159">
        <f t="shared" si="18"/>
        <v>0</v>
      </c>
    </row>
    <row r="149" spans="1:17" x14ac:dyDescent="0.2">
      <c r="A149" s="224">
        <v>138</v>
      </c>
      <c r="B149" s="71" t="s">
        <v>284</v>
      </c>
      <c r="C149" s="230" t="s">
        <v>285</v>
      </c>
      <c r="D149" s="134"/>
      <c r="E149" s="73">
        <v>28095606</v>
      </c>
      <c r="F149" s="221">
        <f t="shared" si="13"/>
        <v>28095606</v>
      </c>
      <c r="G149" s="73"/>
      <c r="H149" s="73">
        <v>10088694</v>
      </c>
      <c r="I149" s="294">
        <f t="shared" si="14"/>
        <v>10088694</v>
      </c>
      <c r="J149" s="156">
        <f t="shared" si="15"/>
        <v>38184300</v>
      </c>
      <c r="K149" s="134"/>
      <c r="L149" s="73">
        <v>206860218.24000001</v>
      </c>
      <c r="M149" s="58">
        <f t="shared" si="16"/>
        <v>206860218.24000001</v>
      </c>
      <c r="N149" s="134"/>
      <c r="O149" s="73">
        <v>35214496.5</v>
      </c>
      <c r="P149" s="58">
        <f t="shared" si="17"/>
        <v>35214496.5</v>
      </c>
      <c r="Q149" s="159">
        <f t="shared" si="18"/>
        <v>280259014.74000001</v>
      </c>
    </row>
    <row r="150" spans="1:17" x14ac:dyDescent="0.2">
      <c r="A150" s="224">
        <v>139</v>
      </c>
      <c r="B150" s="231" t="s">
        <v>286</v>
      </c>
      <c r="C150" s="232" t="s">
        <v>287</v>
      </c>
      <c r="D150" s="134"/>
      <c r="E150" s="73"/>
      <c r="F150" s="221">
        <f t="shared" si="13"/>
        <v>0</v>
      </c>
      <c r="G150" s="73"/>
      <c r="H150" s="73"/>
      <c r="I150" s="294">
        <f t="shared" si="14"/>
        <v>0</v>
      </c>
      <c r="J150" s="156">
        <f t="shared" si="15"/>
        <v>0</v>
      </c>
      <c r="K150" s="154"/>
      <c r="L150" s="152"/>
      <c r="M150" s="58">
        <f t="shared" si="16"/>
        <v>0</v>
      </c>
      <c r="N150" s="154"/>
      <c r="O150" s="152"/>
      <c r="P150" s="58">
        <f t="shared" si="17"/>
        <v>0</v>
      </c>
      <c r="Q150" s="159">
        <f t="shared" si="18"/>
        <v>0</v>
      </c>
    </row>
    <row r="151" spans="1:17" ht="12.75" thickBot="1" x14ac:dyDescent="0.25">
      <c r="A151" s="43">
        <v>140</v>
      </c>
      <c r="B151" s="37" t="s">
        <v>292</v>
      </c>
      <c r="C151" s="233" t="s">
        <v>293</v>
      </c>
      <c r="D151" s="139"/>
      <c r="E151" s="48"/>
      <c r="F151" s="264">
        <f t="shared" si="13"/>
        <v>0</v>
      </c>
      <c r="G151" s="48"/>
      <c r="H151" s="48"/>
      <c r="I151" s="295">
        <f t="shared" si="14"/>
        <v>0</v>
      </c>
      <c r="J151" s="49">
        <f t="shared" si="15"/>
        <v>0</v>
      </c>
      <c r="K151" s="139"/>
      <c r="L151" s="48"/>
      <c r="M151" s="65">
        <f t="shared" si="16"/>
        <v>0</v>
      </c>
      <c r="N151" s="139"/>
      <c r="O151" s="48"/>
      <c r="P151" s="65">
        <f t="shared" si="17"/>
        <v>0</v>
      </c>
      <c r="Q151" s="50">
        <f t="shared" si="18"/>
        <v>0</v>
      </c>
    </row>
  </sheetData>
  <mergeCells count="15">
    <mergeCell ref="A1:P1"/>
    <mergeCell ref="A3:A5"/>
    <mergeCell ref="B3:B5"/>
    <mergeCell ref="C3:C5"/>
    <mergeCell ref="D3:J3"/>
    <mergeCell ref="D4:F4"/>
    <mergeCell ref="G4:I4"/>
    <mergeCell ref="J4:J5"/>
    <mergeCell ref="A6:C6"/>
    <mergeCell ref="A8:C8"/>
    <mergeCell ref="A91:A94"/>
    <mergeCell ref="B91:B94"/>
    <mergeCell ref="Q3:Q5"/>
    <mergeCell ref="K3:M4"/>
    <mergeCell ref="N3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51"/>
  <sheetViews>
    <sheetView zoomScale="90" zoomScaleNormal="90" workbookViewId="0">
      <pane xSplit="3" ySplit="8" topLeftCell="D122" activePane="bottomRight" state="frozen"/>
      <selection activeCell="C173" sqref="C173"/>
      <selection pane="topRight" activeCell="C173" sqref="C173"/>
      <selection pane="bottomLeft" activeCell="C173" sqref="C173"/>
      <selection pane="bottomRight" activeCell="L169" sqref="L169"/>
    </sheetView>
  </sheetViews>
  <sheetFormatPr defaultRowHeight="12" x14ac:dyDescent="0.2"/>
  <cols>
    <col min="1" max="1" width="5.42578125" style="1" customWidth="1"/>
    <col min="2" max="2" width="9.140625" style="1"/>
    <col min="3" max="3" width="34.140625" style="38" customWidth="1"/>
    <col min="4" max="4" width="13.42578125" style="39" customWidth="1"/>
    <col min="5" max="5" width="14" style="39" customWidth="1"/>
    <col min="6" max="6" width="13.42578125" style="40" customWidth="1"/>
    <col min="7" max="7" width="12.85546875" style="39" customWidth="1"/>
    <col min="8" max="8" width="12.42578125" style="39" customWidth="1"/>
    <col min="9" max="9" width="13.5703125" style="40" customWidth="1"/>
    <col min="10" max="10" width="13.42578125" style="123" customWidth="1"/>
    <col min="11" max="11" width="14.140625" style="40" customWidth="1"/>
    <col min="12" max="12" width="13.85546875" style="40" customWidth="1"/>
    <col min="13" max="13" width="13.7109375" style="123" customWidth="1"/>
    <col min="14" max="14" width="12.140625" style="40" customWidth="1"/>
    <col min="15" max="15" width="11.42578125" style="40" customWidth="1"/>
    <col min="16" max="16" width="12.5703125" style="123" customWidth="1"/>
    <col min="17" max="17" width="14.140625" style="123" customWidth="1"/>
    <col min="18" max="16384" width="9.140625" style="1"/>
  </cols>
  <sheetData>
    <row r="1" spans="1:17" ht="15.75" x14ac:dyDescent="0.2">
      <c r="A1" s="451" t="s">
        <v>321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</row>
    <row r="2" spans="1:17" ht="12.75" thickBot="1" x14ac:dyDescent="0.25"/>
    <row r="3" spans="1:17" s="126" customFormat="1" ht="15" customHeight="1" x14ac:dyDescent="0.2">
      <c r="A3" s="337" t="s">
        <v>45</v>
      </c>
      <c r="B3" s="340" t="s">
        <v>295</v>
      </c>
      <c r="C3" s="343" t="s">
        <v>46</v>
      </c>
      <c r="D3" s="453" t="s">
        <v>290</v>
      </c>
      <c r="E3" s="454"/>
      <c r="F3" s="454"/>
      <c r="G3" s="454"/>
      <c r="H3" s="454"/>
      <c r="I3" s="454"/>
      <c r="J3" s="455"/>
      <c r="K3" s="458" t="s">
        <v>301</v>
      </c>
      <c r="L3" s="425"/>
      <c r="M3" s="425"/>
      <c r="N3" s="459" t="s">
        <v>302</v>
      </c>
      <c r="O3" s="425"/>
      <c r="P3" s="426"/>
      <c r="Q3" s="369" t="s">
        <v>289</v>
      </c>
    </row>
    <row r="4" spans="1:17" s="126" customFormat="1" ht="15" customHeight="1" x14ac:dyDescent="0.2">
      <c r="A4" s="431"/>
      <c r="B4" s="452"/>
      <c r="C4" s="435"/>
      <c r="D4" s="439" t="s">
        <v>252</v>
      </c>
      <c r="E4" s="440"/>
      <c r="F4" s="441"/>
      <c r="G4" s="442" t="s">
        <v>253</v>
      </c>
      <c r="H4" s="443"/>
      <c r="I4" s="444"/>
      <c r="J4" s="456" t="s">
        <v>257</v>
      </c>
      <c r="K4" s="423"/>
      <c r="L4" s="423"/>
      <c r="M4" s="423"/>
      <c r="N4" s="422"/>
      <c r="O4" s="423"/>
      <c r="P4" s="424"/>
      <c r="Q4" s="449"/>
    </row>
    <row r="5" spans="1:17" s="126" customFormat="1" ht="54.75" customHeight="1" thickBot="1" x14ac:dyDescent="0.25">
      <c r="A5" s="339"/>
      <c r="B5" s="342"/>
      <c r="C5" s="345"/>
      <c r="D5" s="61" t="s">
        <v>323</v>
      </c>
      <c r="E5" s="62" t="s">
        <v>325</v>
      </c>
      <c r="F5" s="141" t="s">
        <v>257</v>
      </c>
      <c r="G5" s="62" t="s">
        <v>324</v>
      </c>
      <c r="H5" s="62" t="s">
        <v>283</v>
      </c>
      <c r="I5" s="62" t="s">
        <v>303</v>
      </c>
      <c r="J5" s="457"/>
      <c r="K5" s="63" t="s">
        <v>324</v>
      </c>
      <c r="L5" s="141" t="s">
        <v>283</v>
      </c>
      <c r="M5" s="161" t="s">
        <v>257</v>
      </c>
      <c r="N5" s="61" t="s">
        <v>324</v>
      </c>
      <c r="O5" s="141" t="s">
        <v>283</v>
      </c>
      <c r="P5" s="163" t="s">
        <v>257</v>
      </c>
      <c r="Q5" s="450"/>
    </row>
    <row r="6" spans="1:17" s="124" customFormat="1" ht="17.25" customHeight="1" x14ac:dyDescent="0.2">
      <c r="A6" s="329" t="s">
        <v>246</v>
      </c>
      <c r="B6" s="330"/>
      <c r="C6" s="331"/>
      <c r="D6" s="226">
        <f>SUM(D7:D8)</f>
        <v>95114584.419999972</v>
      </c>
      <c r="E6" s="227">
        <f>SUM(E7:E8)</f>
        <v>77505688.590000004</v>
      </c>
      <c r="F6" s="227">
        <f>SUM(F7:F8)</f>
        <v>172621135.25</v>
      </c>
      <c r="G6" s="227">
        <f>SUM(G7:G8)</f>
        <v>57878961.87000002</v>
      </c>
      <c r="H6" s="227">
        <f>SUM(H7:H8)</f>
        <v>47163811.259999998</v>
      </c>
      <c r="I6" s="227">
        <f>SUM(I7:I8)</f>
        <v>105042828.83000003</v>
      </c>
      <c r="J6" s="140">
        <f>SUM(J7:J8)</f>
        <v>277663964.07999998</v>
      </c>
      <c r="K6" s="259">
        <f>SUM(K7:K8)</f>
        <v>243198110.78</v>
      </c>
      <c r="L6" s="260">
        <f>SUM(L7:L8)</f>
        <v>315548662.44999999</v>
      </c>
      <c r="M6" s="261">
        <f>SUM(M7:M8)</f>
        <v>558748357.76999998</v>
      </c>
      <c r="N6" s="259">
        <f>SUM(N7:N8)</f>
        <v>5814028.2999999998</v>
      </c>
      <c r="O6" s="260">
        <f>SUM(O7:O8)</f>
        <v>3456989.8</v>
      </c>
      <c r="P6" s="262">
        <f>SUM(P7:P8)</f>
        <v>9271051.3200000003</v>
      </c>
      <c r="Q6" s="263">
        <f>SUM(Q7:Q8)</f>
        <v>845683373.18000007</v>
      </c>
    </row>
    <row r="7" spans="1:17" ht="12" customHeight="1" x14ac:dyDescent="0.2">
      <c r="A7" s="45"/>
      <c r="B7" s="67"/>
      <c r="C7" s="127" t="s">
        <v>55</v>
      </c>
      <c r="D7" s="255"/>
      <c r="E7" s="94"/>
      <c r="F7" s="221">
        <v>862.24</v>
      </c>
      <c r="G7" s="94"/>
      <c r="H7" s="94"/>
      <c r="I7" s="94">
        <v>55.7</v>
      </c>
      <c r="J7" s="89">
        <v>917.94</v>
      </c>
      <c r="K7" s="255"/>
      <c r="L7" s="94"/>
      <c r="M7" s="162">
        <v>1584.54</v>
      </c>
      <c r="N7" s="255"/>
      <c r="O7" s="94"/>
      <c r="P7" s="58">
        <v>33.22</v>
      </c>
      <c r="Q7" s="158">
        <v>2535.71</v>
      </c>
    </row>
    <row r="8" spans="1:17" s="124" customFormat="1" ht="15" customHeight="1" x14ac:dyDescent="0.2">
      <c r="A8" s="332" t="s">
        <v>245</v>
      </c>
      <c r="B8" s="333"/>
      <c r="C8" s="334"/>
      <c r="D8" s="279">
        <f t="shared" ref="D8:Q8" si="0">SUM(D9:D151)-D91</f>
        <v>95114584.419999972</v>
      </c>
      <c r="E8" s="268">
        <f t="shared" si="0"/>
        <v>77505688.590000004</v>
      </c>
      <c r="F8" s="268">
        <f t="shared" si="0"/>
        <v>172620273.00999999</v>
      </c>
      <c r="G8" s="268">
        <f t="shared" si="0"/>
        <v>57878961.87000002</v>
      </c>
      <c r="H8" s="268">
        <f t="shared" si="0"/>
        <v>47163811.259999998</v>
      </c>
      <c r="I8" s="268">
        <f t="shared" si="0"/>
        <v>105042773.13000003</v>
      </c>
      <c r="J8" s="282">
        <f t="shared" si="0"/>
        <v>277663046.13999999</v>
      </c>
      <c r="K8" s="279">
        <f t="shared" si="0"/>
        <v>243198110.78</v>
      </c>
      <c r="L8" s="268">
        <f t="shared" si="0"/>
        <v>315548662.44999999</v>
      </c>
      <c r="M8" s="282">
        <f t="shared" si="0"/>
        <v>558746773.23000002</v>
      </c>
      <c r="N8" s="279">
        <f t="shared" si="0"/>
        <v>5814028.2999999998</v>
      </c>
      <c r="O8" s="268">
        <f t="shared" si="0"/>
        <v>3456989.8</v>
      </c>
      <c r="P8" s="282">
        <f t="shared" si="0"/>
        <v>9271018.0999999996</v>
      </c>
      <c r="Q8" s="33">
        <f t="shared" si="0"/>
        <v>845680837.47000003</v>
      </c>
    </row>
    <row r="9" spans="1:17" x14ac:dyDescent="0.2">
      <c r="A9" s="228">
        <v>1</v>
      </c>
      <c r="B9" s="98" t="s">
        <v>57</v>
      </c>
      <c r="C9" s="128" t="s">
        <v>43</v>
      </c>
      <c r="D9" s="134">
        <v>841900.94</v>
      </c>
      <c r="E9" s="73"/>
      <c r="F9" s="221">
        <f>SUM(D9:E9)</f>
        <v>841900.94</v>
      </c>
      <c r="G9" s="73">
        <v>332799.27</v>
      </c>
      <c r="H9" s="73"/>
      <c r="I9" s="94">
        <f>SUM(G9:H9)</f>
        <v>332799.27</v>
      </c>
      <c r="J9" s="89">
        <f>F9+I9</f>
        <v>1174700.21</v>
      </c>
      <c r="K9" s="134"/>
      <c r="L9" s="73"/>
      <c r="M9" s="162">
        <f>SUM(K9:L9)</f>
        <v>0</v>
      </c>
      <c r="N9" s="134"/>
      <c r="O9" s="73"/>
      <c r="P9" s="58">
        <f>SUM(N9:O9)</f>
        <v>0</v>
      </c>
      <c r="Q9" s="222">
        <f>J9+M9+P9</f>
        <v>1174700.21</v>
      </c>
    </row>
    <row r="10" spans="1:17" x14ac:dyDescent="0.2">
      <c r="A10" s="228">
        <v>2</v>
      </c>
      <c r="B10" s="98" t="s">
        <v>58</v>
      </c>
      <c r="C10" s="128" t="s">
        <v>230</v>
      </c>
      <c r="D10" s="134">
        <v>993564.44</v>
      </c>
      <c r="E10" s="73"/>
      <c r="F10" s="221">
        <f t="shared" ref="F10:F73" si="1">SUM(D10:E10)</f>
        <v>993564.44</v>
      </c>
      <c r="G10" s="73">
        <v>339146.94</v>
      </c>
      <c r="H10" s="73"/>
      <c r="I10" s="94">
        <f t="shared" ref="I10:I73" si="2">SUM(G10:H10)</f>
        <v>339146.94</v>
      </c>
      <c r="J10" s="89">
        <f t="shared" ref="J10:J73" si="3">F10+I10</f>
        <v>1332711.3799999999</v>
      </c>
      <c r="K10" s="134"/>
      <c r="L10" s="73"/>
      <c r="M10" s="162">
        <f t="shared" ref="M10:M73" si="4">SUM(K10:L10)</f>
        <v>0</v>
      </c>
      <c r="N10" s="134"/>
      <c r="O10" s="73"/>
      <c r="P10" s="58">
        <f t="shared" ref="P10:P73" si="5">SUM(N10:O10)</f>
        <v>0</v>
      </c>
      <c r="Q10" s="222">
        <f t="shared" ref="Q10:Q73" si="6">J10+M10+P10</f>
        <v>1332711.3799999999</v>
      </c>
    </row>
    <row r="11" spans="1:17" x14ac:dyDescent="0.2">
      <c r="A11" s="228">
        <v>3</v>
      </c>
      <c r="B11" s="70" t="s">
        <v>59</v>
      </c>
      <c r="C11" s="128" t="s">
        <v>5</v>
      </c>
      <c r="D11" s="134">
        <v>1628865.99</v>
      </c>
      <c r="E11" s="73"/>
      <c r="F11" s="221">
        <f t="shared" si="1"/>
        <v>1628865.99</v>
      </c>
      <c r="G11" s="73">
        <v>2022186.3</v>
      </c>
      <c r="H11" s="73"/>
      <c r="I11" s="94">
        <f t="shared" si="2"/>
        <v>2022186.3</v>
      </c>
      <c r="J11" s="89">
        <f t="shared" si="3"/>
        <v>3651052.29</v>
      </c>
      <c r="K11" s="134">
        <v>6160924.6000000006</v>
      </c>
      <c r="L11" s="73"/>
      <c r="M11" s="162">
        <f t="shared" si="4"/>
        <v>6160924.6000000006</v>
      </c>
      <c r="N11" s="134">
        <v>942815.4</v>
      </c>
      <c r="O11" s="73"/>
      <c r="P11" s="58">
        <f t="shared" si="5"/>
        <v>942815.4</v>
      </c>
      <c r="Q11" s="158">
        <f t="shared" si="6"/>
        <v>10754792.290000001</v>
      </c>
    </row>
    <row r="12" spans="1:17" x14ac:dyDescent="0.2">
      <c r="A12" s="228">
        <v>4</v>
      </c>
      <c r="B12" s="98" t="s">
        <v>60</v>
      </c>
      <c r="C12" s="128" t="s">
        <v>231</v>
      </c>
      <c r="D12" s="134">
        <v>1118939.6000000001</v>
      </c>
      <c r="E12" s="73"/>
      <c r="F12" s="221">
        <f t="shared" si="1"/>
        <v>1118939.6000000001</v>
      </c>
      <c r="G12" s="73">
        <v>66197.13</v>
      </c>
      <c r="H12" s="73"/>
      <c r="I12" s="94">
        <f t="shared" si="2"/>
        <v>66197.13</v>
      </c>
      <c r="J12" s="89">
        <f t="shared" si="3"/>
        <v>1185136.73</v>
      </c>
      <c r="K12" s="134"/>
      <c r="L12" s="73"/>
      <c r="M12" s="162">
        <f t="shared" si="4"/>
        <v>0</v>
      </c>
      <c r="N12" s="134"/>
      <c r="O12" s="73"/>
      <c r="P12" s="58">
        <f t="shared" si="5"/>
        <v>0</v>
      </c>
      <c r="Q12" s="158">
        <f t="shared" si="6"/>
        <v>1185136.73</v>
      </c>
    </row>
    <row r="13" spans="1:17" x14ac:dyDescent="0.2">
      <c r="A13" s="228">
        <v>5</v>
      </c>
      <c r="B13" s="98" t="s">
        <v>61</v>
      </c>
      <c r="C13" s="128" t="s">
        <v>8</v>
      </c>
      <c r="D13" s="134">
        <v>1135117.04</v>
      </c>
      <c r="E13" s="73"/>
      <c r="F13" s="221">
        <f t="shared" si="1"/>
        <v>1135117.04</v>
      </c>
      <c r="G13" s="73">
        <v>66197.13</v>
      </c>
      <c r="H13" s="73"/>
      <c r="I13" s="94">
        <f t="shared" si="2"/>
        <v>66197.13</v>
      </c>
      <c r="J13" s="89">
        <f t="shared" si="3"/>
        <v>1201314.17</v>
      </c>
      <c r="K13" s="134"/>
      <c r="L13" s="73"/>
      <c r="M13" s="162">
        <f t="shared" si="4"/>
        <v>0</v>
      </c>
      <c r="N13" s="134"/>
      <c r="O13" s="73"/>
      <c r="P13" s="58">
        <f t="shared" si="5"/>
        <v>0</v>
      </c>
      <c r="Q13" s="158">
        <f t="shared" si="6"/>
        <v>1201314.17</v>
      </c>
    </row>
    <row r="14" spans="1:17" x14ac:dyDescent="0.2">
      <c r="A14" s="228">
        <v>6</v>
      </c>
      <c r="B14" s="70" t="s">
        <v>62</v>
      </c>
      <c r="C14" s="128" t="s">
        <v>63</v>
      </c>
      <c r="D14" s="134">
        <v>3709689.21</v>
      </c>
      <c r="E14" s="73"/>
      <c r="F14" s="221">
        <f t="shared" si="1"/>
        <v>3709689.21</v>
      </c>
      <c r="G14" s="73">
        <v>5040956.79</v>
      </c>
      <c r="H14" s="73"/>
      <c r="I14" s="94">
        <f t="shared" si="2"/>
        <v>5040956.79</v>
      </c>
      <c r="J14" s="89">
        <f t="shared" si="3"/>
        <v>8750646</v>
      </c>
      <c r="K14" s="134">
        <v>17550368.779999997</v>
      </c>
      <c r="L14" s="73"/>
      <c r="M14" s="162">
        <f t="shared" si="4"/>
        <v>17550368.779999997</v>
      </c>
      <c r="N14" s="134">
        <v>628543.6</v>
      </c>
      <c r="O14" s="73"/>
      <c r="P14" s="58">
        <f t="shared" si="5"/>
        <v>628543.6</v>
      </c>
      <c r="Q14" s="158">
        <f t="shared" si="6"/>
        <v>26929558.379999999</v>
      </c>
    </row>
    <row r="15" spans="1:17" x14ac:dyDescent="0.2">
      <c r="A15" s="228">
        <v>7</v>
      </c>
      <c r="B15" s="98" t="s">
        <v>64</v>
      </c>
      <c r="C15" s="128" t="s">
        <v>232</v>
      </c>
      <c r="D15" s="134">
        <v>2507166.17</v>
      </c>
      <c r="E15" s="73"/>
      <c r="F15" s="221">
        <f t="shared" si="1"/>
        <v>2507166.17</v>
      </c>
      <c r="G15" s="73">
        <v>1036483.83</v>
      </c>
      <c r="H15" s="73"/>
      <c r="I15" s="94">
        <f t="shared" si="2"/>
        <v>1036483.83</v>
      </c>
      <c r="J15" s="89">
        <f t="shared" si="3"/>
        <v>3543650</v>
      </c>
      <c r="K15" s="134"/>
      <c r="L15" s="73"/>
      <c r="M15" s="162">
        <f t="shared" si="4"/>
        <v>0</v>
      </c>
      <c r="N15" s="134"/>
      <c r="O15" s="73"/>
      <c r="P15" s="58">
        <f t="shared" si="5"/>
        <v>0</v>
      </c>
      <c r="Q15" s="158">
        <f t="shared" si="6"/>
        <v>3543650</v>
      </c>
    </row>
    <row r="16" spans="1:17" x14ac:dyDescent="0.2">
      <c r="A16" s="228">
        <v>8</v>
      </c>
      <c r="B16" s="70" t="s">
        <v>65</v>
      </c>
      <c r="C16" s="128" t="s">
        <v>17</v>
      </c>
      <c r="D16" s="134">
        <v>2387857.5499999998</v>
      </c>
      <c r="E16" s="73"/>
      <c r="F16" s="221">
        <f t="shared" si="1"/>
        <v>2387857.5499999998</v>
      </c>
      <c r="G16" s="73">
        <v>47154.12</v>
      </c>
      <c r="H16" s="73"/>
      <c r="I16" s="94">
        <f t="shared" si="2"/>
        <v>47154.12</v>
      </c>
      <c r="J16" s="89">
        <f t="shared" si="3"/>
        <v>2435011.67</v>
      </c>
      <c r="K16" s="134"/>
      <c r="L16" s="73"/>
      <c r="M16" s="162">
        <f t="shared" si="4"/>
        <v>0</v>
      </c>
      <c r="N16" s="134"/>
      <c r="O16" s="73"/>
      <c r="P16" s="58">
        <f t="shared" si="5"/>
        <v>0</v>
      </c>
      <c r="Q16" s="158">
        <f t="shared" si="6"/>
        <v>2435011.67</v>
      </c>
    </row>
    <row r="17" spans="1:17" x14ac:dyDescent="0.2">
      <c r="A17" s="228">
        <v>9</v>
      </c>
      <c r="B17" s="70" t="s">
        <v>66</v>
      </c>
      <c r="C17" s="128" t="s">
        <v>6</v>
      </c>
      <c r="D17" s="134">
        <v>1073103.52</v>
      </c>
      <c r="E17" s="73"/>
      <c r="F17" s="221">
        <f t="shared" si="1"/>
        <v>1073103.52</v>
      </c>
      <c r="G17" s="73">
        <v>444336.9</v>
      </c>
      <c r="H17" s="73"/>
      <c r="I17" s="94">
        <f t="shared" si="2"/>
        <v>444336.9</v>
      </c>
      <c r="J17" s="89">
        <f t="shared" si="3"/>
        <v>1517440.42</v>
      </c>
      <c r="K17" s="134">
        <v>3913985.4899999998</v>
      </c>
      <c r="L17" s="73"/>
      <c r="M17" s="162">
        <f t="shared" si="4"/>
        <v>3913985.4899999998</v>
      </c>
      <c r="N17" s="134"/>
      <c r="O17" s="73"/>
      <c r="P17" s="58">
        <f t="shared" si="5"/>
        <v>0</v>
      </c>
      <c r="Q17" s="158">
        <f t="shared" si="6"/>
        <v>5431425.9100000001</v>
      </c>
    </row>
    <row r="18" spans="1:17" x14ac:dyDescent="0.2">
      <c r="A18" s="228">
        <v>10</v>
      </c>
      <c r="B18" s="70" t="s">
        <v>67</v>
      </c>
      <c r="C18" s="128" t="s">
        <v>18</v>
      </c>
      <c r="D18" s="134"/>
      <c r="E18" s="73"/>
      <c r="F18" s="221">
        <f t="shared" si="1"/>
        <v>0</v>
      </c>
      <c r="G18" s="73">
        <v>0</v>
      </c>
      <c r="H18" s="73"/>
      <c r="I18" s="94">
        <f t="shared" si="2"/>
        <v>0</v>
      </c>
      <c r="J18" s="89">
        <f t="shared" si="3"/>
        <v>0</v>
      </c>
      <c r="K18" s="134"/>
      <c r="L18" s="73"/>
      <c r="M18" s="162">
        <f t="shared" si="4"/>
        <v>0</v>
      </c>
      <c r="N18" s="134"/>
      <c r="O18" s="73"/>
      <c r="P18" s="58">
        <f t="shared" si="5"/>
        <v>0</v>
      </c>
      <c r="Q18" s="158">
        <f t="shared" si="6"/>
        <v>0</v>
      </c>
    </row>
    <row r="19" spans="1:17" x14ac:dyDescent="0.2">
      <c r="A19" s="228">
        <v>11</v>
      </c>
      <c r="B19" s="70" t="s">
        <v>68</v>
      </c>
      <c r="C19" s="128" t="s">
        <v>7</v>
      </c>
      <c r="D19" s="134">
        <v>1133094.8600000001</v>
      </c>
      <c r="E19" s="73"/>
      <c r="F19" s="221">
        <f t="shared" si="1"/>
        <v>1133094.8600000001</v>
      </c>
      <c r="G19" s="73">
        <v>66197.13</v>
      </c>
      <c r="H19" s="73"/>
      <c r="I19" s="94">
        <f t="shared" si="2"/>
        <v>66197.13</v>
      </c>
      <c r="J19" s="89">
        <f t="shared" si="3"/>
        <v>1199291.9900000002</v>
      </c>
      <c r="K19" s="134"/>
      <c r="L19" s="73"/>
      <c r="M19" s="162">
        <f t="shared" si="4"/>
        <v>0</v>
      </c>
      <c r="N19" s="134"/>
      <c r="O19" s="73"/>
      <c r="P19" s="58">
        <f t="shared" si="5"/>
        <v>0</v>
      </c>
      <c r="Q19" s="158">
        <f t="shared" si="6"/>
        <v>1199291.9900000002</v>
      </c>
    </row>
    <row r="20" spans="1:17" x14ac:dyDescent="0.2">
      <c r="A20" s="228">
        <v>12</v>
      </c>
      <c r="B20" s="70" t="s">
        <v>69</v>
      </c>
      <c r="C20" s="128" t="s">
        <v>19</v>
      </c>
      <c r="D20" s="134">
        <v>1857035.3</v>
      </c>
      <c r="E20" s="73"/>
      <c r="F20" s="221">
        <f t="shared" si="1"/>
        <v>1857035.3</v>
      </c>
      <c r="G20" s="73">
        <v>770788.5</v>
      </c>
      <c r="H20" s="73"/>
      <c r="I20" s="94">
        <f t="shared" si="2"/>
        <v>770788.5</v>
      </c>
      <c r="J20" s="89">
        <f t="shared" si="3"/>
        <v>2627823.7999999998</v>
      </c>
      <c r="K20" s="134"/>
      <c r="L20" s="73"/>
      <c r="M20" s="162">
        <f t="shared" si="4"/>
        <v>0</v>
      </c>
      <c r="N20" s="134"/>
      <c r="O20" s="73"/>
      <c r="P20" s="58">
        <f t="shared" si="5"/>
        <v>0</v>
      </c>
      <c r="Q20" s="158">
        <f t="shared" si="6"/>
        <v>2627823.7999999998</v>
      </c>
    </row>
    <row r="21" spans="1:17" ht="12" customHeight="1" x14ac:dyDescent="0.2">
      <c r="A21" s="228">
        <v>13</v>
      </c>
      <c r="B21" s="229" t="s">
        <v>258</v>
      </c>
      <c r="C21" s="129" t="s">
        <v>259</v>
      </c>
      <c r="D21" s="134"/>
      <c r="E21" s="73"/>
      <c r="F21" s="221">
        <f t="shared" si="1"/>
        <v>0</v>
      </c>
      <c r="G21" s="73">
        <v>0</v>
      </c>
      <c r="H21" s="73"/>
      <c r="I21" s="94">
        <f t="shared" si="2"/>
        <v>0</v>
      </c>
      <c r="J21" s="89">
        <f t="shared" si="3"/>
        <v>0</v>
      </c>
      <c r="K21" s="134"/>
      <c r="L21" s="73"/>
      <c r="M21" s="162">
        <f t="shared" si="4"/>
        <v>0</v>
      </c>
      <c r="N21" s="134"/>
      <c r="O21" s="73"/>
      <c r="P21" s="58">
        <f t="shared" si="5"/>
        <v>0</v>
      </c>
      <c r="Q21" s="158">
        <f t="shared" si="6"/>
        <v>0</v>
      </c>
    </row>
    <row r="22" spans="1:17" ht="12" customHeight="1" x14ac:dyDescent="0.2">
      <c r="A22" s="228">
        <v>14</v>
      </c>
      <c r="B22" s="84" t="s">
        <v>70</v>
      </c>
      <c r="C22" s="129" t="s">
        <v>71</v>
      </c>
      <c r="D22" s="134"/>
      <c r="E22" s="73"/>
      <c r="F22" s="221">
        <f t="shared" si="1"/>
        <v>0</v>
      </c>
      <c r="G22" s="73">
        <v>0</v>
      </c>
      <c r="H22" s="73"/>
      <c r="I22" s="94">
        <f t="shared" si="2"/>
        <v>0</v>
      </c>
      <c r="J22" s="89">
        <f t="shared" si="3"/>
        <v>0</v>
      </c>
      <c r="K22" s="134"/>
      <c r="L22" s="73"/>
      <c r="M22" s="162">
        <f t="shared" si="4"/>
        <v>0</v>
      </c>
      <c r="N22" s="134"/>
      <c r="O22" s="73"/>
      <c r="P22" s="58">
        <f t="shared" si="5"/>
        <v>0</v>
      </c>
      <c r="Q22" s="158">
        <f t="shared" si="6"/>
        <v>0</v>
      </c>
    </row>
    <row r="23" spans="1:17" x14ac:dyDescent="0.2">
      <c r="A23" s="228">
        <v>15</v>
      </c>
      <c r="B23" s="70" t="s">
        <v>72</v>
      </c>
      <c r="C23" s="128" t="s">
        <v>22</v>
      </c>
      <c r="D23" s="134">
        <v>1508883.31</v>
      </c>
      <c r="E23" s="73"/>
      <c r="F23" s="221">
        <f t="shared" si="1"/>
        <v>1508883.31</v>
      </c>
      <c r="G23" s="73">
        <v>66197.13</v>
      </c>
      <c r="H23" s="73"/>
      <c r="I23" s="94">
        <f t="shared" si="2"/>
        <v>66197.13</v>
      </c>
      <c r="J23" s="89">
        <f t="shared" si="3"/>
        <v>1575080.44</v>
      </c>
      <c r="K23" s="134"/>
      <c r="L23" s="73"/>
      <c r="M23" s="162">
        <f t="shared" si="4"/>
        <v>0</v>
      </c>
      <c r="N23" s="134"/>
      <c r="O23" s="73"/>
      <c r="P23" s="58">
        <f t="shared" si="5"/>
        <v>0</v>
      </c>
      <c r="Q23" s="158">
        <f t="shared" si="6"/>
        <v>1575080.44</v>
      </c>
    </row>
    <row r="24" spans="1:17" x14ac:dyDescent="0.2">
      <c r="A24" s="228">
        <v>16</v>
      </c>
      <c r="B24" s="70" t="s">
        <v>73</v>
      </c>
      <c r="C24" s="128" t="s">
        <v>10</v>
      </c>
      <c r="D24" s="134">
        <v>2081497.28</v>
      </c>
      <c r="E24" s="73"/>
      <c r="F24" s="221">
        <f t="shared" si="1"/>
        <v>2081497.28</v>
      </c>
      <c r="G24" s="73">
        <v>66197.13</v>
      </c>
      <c r="H24" s="73"/>
      <c r="I24" s="94">
        <f t="shared" si="2"/>
        <v>66197.13</v>
      </c>
      <c r="J24" s="89">
        <f t="shared" si="3"/>
        <v>2147694.41</v>
      </c>
      <c r="K24" s="134">
        <v>8362642.3899999987</v>
      </c>
      <c r="L24" s="73"/>
      <c r="M24" s="162">
        <f t="shared" si="4"/>
        <v>8362642.3899999987</v>
      </c>
      <c r="N24" s="134"/>
      <c r="O24" s="73"/>
      <c r="P24" s="58">
        <f t="shared" si="5"/>
        <v>0</v>
      </c>
      <c r="Q24" s="158">
        <f t="shared" si="6"/>
        <v>10510336.799999999</v>
      </c>
    </row>
    <row r="25" spans="1:17" x14ac:dyDescent="0.2">
      <c r="A25" s="228">
        <v>17</v>
      </c>
      <c r="B25" s="70" t="s">
        <v>74</v>
      </c>
      <c r="C25" s="128" t="s">
        <v>233</v>
      </c>
      <c r="D25" s="134">
        <v>2275626.56</v>
      </c>
      <c r="E25" s="73"/>
      <c r="F25" s="221">
        <f t="shared" si="1"/>
        <v>2275626.56</v>
      </c>
      <c r="G25" s="73">
        <v>1031949.78</v>
      </c>
      <c r="H25" s="73"/>
      <c r="I25" s="94">
        <f t="shared" si="2"/>
        <v>1031949.78</v>
      </c>
      <c r="J25" s="89">
        <f t="shared" si="3"/>
        <v>3307576.34</v>
      </c>
      <c r="K25" s="134">
        <v>4455663.0200000005</v>
      </c>
      <c r="L25" s="73"/>
      <c r="M25" s="162">
        <f t="shared" si="4"/>
        <v>4455663.0200000005</v>
      </c>
      <c r="N25" s="134"/>
      <c r="O25" s="73"/>
      <c r="P25" s="58">
        <f t="shared" si="5"/>
        <v>0</v>
      </c>
      <c r="Q25" s="158">
        <f t="shared" si="6"/>
        <v>7763239.3600000003</v>
      </c>
    </row>
    <row r="26" spans="1:17" x14ac:dyDescent="0.2">
      <c r="A26" s="228">
        <v>18</v>
      </c>
      <c r="B26" s="70" t="s">
        <v>75</v>
      </c>
      <c r="C26" s="128" t="s">
        <v>9</v>
      </c>
      <c r="D26" s="134">
        <v>2760949.7599999998</v>
      </c>
      <c r="E26" s="73"/>
      <c r="F26" s="221">
        <f t="shared" si="1"/>
        <v>2760949.7599999998</v>
      </c>
      <c r="G26" s="73">
        <v>3680741.79</v>
      </c>
      <c r="H26" s="73"/>
      <c r="I26" s="94">
        <f t="shared" si="2"/>
        <v>3680741.79</v>
      </c>
      <c r="J26" s="89">
        <f t="shared" si="3"/>
        <v>6441691.5499999998</v>
      </c>
      <c r="K26" s="134">
        <v>10869740.389999999</v>
      </c>
      <c r="L26" s="73"/>
      <c r="M26" s="162">
        <f t="shared" si="4"/>
        <v>10869740.389999999</v>
      </c>
      <c r="N26" s="134"/>
      <c r="O26" s="73"/>
      <c r="P26" s="58">
        <f t="shared" si="5"/>
        <v>0</v>
      </c>
      <c r="Q26" s="158">
        <f t="shared" si="6"/>
        <v>17311431.939999998</v>
      </c>
    </row>
    <row r="27" spans="1:17" x14ac:dyDescent="0.2">
      <c r="A27" s="228">
        <v>19</v>
      </c>
      <c r="B27" s="98" t="s">
        <v>76</v>
      </c>
      <c r="C27" s="128" t="s">
        <v>11</v>
      </c>
      <c r="D27" s="134">
        <v>837182.52</v>
      </c>
      <c r="E27" s="73"/>
      <c r="F27" s="221">
        <f t="shared" si="1"/>
        <v>837182.52</v>
      </c>
      <c r="G27" s="73">
        <v>52594.98</v>
      </c>
      <c r="H27" s="73"/>
      <c r="I27" s="94">
        <f t="shared" si="2"/>
        <v>52594.98</v>
      </c>
      <c r="J27" s="89">
        <f t="shared" si="3"/>
        <v>889777.5</v>
      </c>
      <c r="K27" s="134"/>
      <c r="L27" s="73"/>
      <c r="M27" s="162">
        <f t="shared" si="4"/>
        <v>0</v>
      </c>
      <c r="N27" s="134"/>
      <c r="O27" s="73"/>
      <c r="P27" s="58">
        <f t="shared" si="5"/>
        <v>0</v>
      </c>
      <c r="Q27" s="158">
        <f t="shared" si="6"/>
        <v>889777.5</v>
      </c>
    </row>
    <row r="28" spans="1:17" x14ac:dyDescent="0.2">
      <c r="A28" s="228">
        <v>20</v>
      </c>
      <c r="B28" s="98" t="s">
        <v>77</v>
      </c>
      <c r="C28" s="128" t="s">
        <v>234</v>
      </c>
      <c r="D28" s="134">
        <v>742140.06</v>
      </c>
      <c r="E28" s="73"/>
      <c r="F28" s="221">
        <f t="shared" si="1"/>
        <v>742140.06</v>
      </c>
      <c r="G28" s="73">
        <v>66197.13</v>
      </c>
      <c r="H28" s="73"/>
      <c r="I28" s="94">
        <f t="shared" si="2"/>
        <v>66197.13</v>
      </c>
      <c r="J28" s="89">
        <f t="shared" si="3"/>
        <v>808337.19000000006</v>
      </c>
      <c r="K28" s="134"/>
      <c r="L28" s="73"/>
      <c r="M28" s="162">
        <f t="shared" si="4"/>
        <v>0</v>
      </c>
      <c r="N28" s="134"/>
      <c r="O28" s="73"/>
      <c r="P28" s="58">
        <f t="shared" si="5"/>
        <v>0</v>
      </c>
      <c r="Q28" s="158">
        <f t="shared" si="6"/>
        <v>808337.19000000006</v>
      </c>
    </row>
    <row r="29" spans="1:17" x14ac:dyDescent="0.2">
      <c r="A29" s="228">
        <v>21</v>
      </c>
      <c r="B29" s="98" t="s">
        <v>78</v>
      </c>
      <c r="C29" s="128" t="s">
        <v>79</v>
      </c>
      <c r="D29" s="134">
        <v>1914667.43</v>
      </c>
      <c r="E29" s="73"/>
      <c r="F29" s="221">
        <f t="shared" si="1"/>
        <v>1914667.43</v>
      </c>
      <c r="G29" s="73">
        <v>2493727.5</v>
      </c>
      <c r="H29" s="73"/>
      <c r="I29" s="94">
        <f t="shared" si="2"/>
        <v>2493727.5</v>
      </c>
      <c r="J29" s="89">
        <f t="shared" si="3"/>
        <v>4408394.93</v>
      </c>
      <c r="K29" s="134">
        <v>8735854.5800000001</v>
      </c>
      <c r="L29" s="73"/>
      <c r="M29" s="162">
        <f t="shared" si="4"/>
        <v>8735854.5800000001</v>
      </c>
      <c r="N29" s="134"/>
      <c r="O29" s="73"/>
      <c r="P29" s="58">
        <f t="shared" si="5"/>
        <v>0</v>
      </c>
      <c r="Q29" s="158">
        <f t="shared" si="6"/>
        <v>13144249.51</v>
      </c>
    </row>
    <row r="30" spans="1:17" x14ac:dyDescent="0.2">
      <c r="A30" s="228">
        <v>22</v>
      </c>
      <c r="B30" s="98" t="s">
        <v>80</v>
      </c>
      <c r="C30" s="128" t="s">
        <v>39</v>
      </c>
      <c r="D30" s="134">
        <v>1331268.5</v>
      </c>
      <c r="E30" s="73"/>
      <c r="F30" s="221">
        <f t="shared" si="1"/>
        <v>1331268.5</v>
      </c>
      <c r="G30" s="73">
        <v>1298551.92</v>
      </c>
      <c r="H30" s="73"/>
      <c r="I30" s="94">
        <f t="shared" si="2"/>
        <v>1298551.92</v>
      </c>
      <c r="J30" s="89">
        <f t="shared" si="3"/>
        <v>2629820.42</v>
      </c>
      <c r="K30" s="134">
        <v>22007305.640000001</v>
      </c>
      <c r="L30" s="73"/>
      <c r="M30" s="162">
        <f t="shared" si="4"/>
        <v>22007305.640000001</v>
      </c>
      <c r="N30" s="134"/>
      <c r="O30" s="73"/>
      <c r="P30" s="58">
        <f t="shared" si="5"/>
        <v>0</v>
      </c>
      <c r="Q30" s="158">
        <f t="shared" si="6"/>
        <v>24637126.060000002</v>
      </c>
    </row>
    <row r="31" spans="1:17" x14ac:dyDescent="0.2">
      <c r="A31" s="228">
        <v>23</v>
      </c>
      <c r="B31" s="70" t="s">
        <v>81</v>
      </c>
      <c r="C31" s="128" t="s">
        <v>82</v>
      </c>
      <c r="D31" s="134"/>
      <c r="E31" s="73"/>
      <c r="F31" s="221">
        <f t="shared" si="1"/>
        <v>0</v>
      </c>
      <c r="G31" s="73">
        <v>0</v>
      </c>
      <c r="H31" s="73"/>
      <c r="I31" s="94">
        <f t="shared" si="2"/>
        <v>0</v>
      </c>
      <c r="J31" s="89">
        <f t="shared" si="3"/>
        <v>0</v>
      </c>
      <c r="K31" s="134"/>
      <c r="L31" s="73"/>
      <c r="M31" s="162">
        <f t="shared" si="4"/>
        <v>0</v>
      </c>
      <c r="N31" s="134"/>
      <c r="O31" s="73"/>
      <c r="P31" s="58">
        <f t="shared" si="5"/>
        <v>0</v>
      </c>
      <c r="Q31" s="158">
        <f t="shared" si="6"/>
        <v>0</v>
      </c>
    </row>
    <row r="32" spans="1:17" x14ac:dyDescent="0.2">
      <c r="A32" s="228">
        <v>24</v>
      </c>
      <c r="B32" s="70" t="s">
        <v>83</v>
      </c>
      <c r="C32" s="128" t="s">
        <v>84</v>
      </c>
      <c r="D32" s="134"/>
      <c r="E32" s="73"/>
      <c r="F32" s="221">
        <f t="shared" si="1"/>
        <v>0</v>
      </c>
      <c r="G32" s="73">
        <v>0</v>
      </c>
      <c r="H32" s="73"/>
      <c r="I32" s="94">
        <f t="shared" si="2"/>
        <v>0</v>
      </c>
      <c r="J32" s="89">
        <f t="shared" si="3"/>
        <v>0</v>
      </c>
      <c r="K32" s="134"/>
      <c r="L32" s="73"/>
      <c r="M32" s="162">
        <f t="shared" si="4"/>
        <v>0</v>
      </c>
      <c r="N32" s="134"/>
      <c r="O32" s="73"/>
      <c r="P32" s="58">
        <f t="shared" si="5"/>
        <v>0</v>
      </c>
      <c r="Q32" s="158">
        <f t="shared" si="6"/>
        <v>0</v>
      </c>
    </row>
    <row r="33" spans="1:17" ht="24" x14ac:dyDescent="0.2">
      <c r="A33" s="228">
        <v>25</v>
      </c>
      <c r="B33" s="70" t="s">
        <v>85</v>
      </c>
      <c r="C33" s="128" t="s">
        <v>86</v>
      </c>
      <c r="D33" s="134"/>
      <c r="E33" s="73"/>
      <c r="F33" s="221">
        <f t="shared" si="1"/>
        <v>0</v>
      </c>
      <c r="G33" s="73">
        <v>0</v>
      </c>
      <c r="H33" s="73"/>
      <c r="I33" s="94">
        <f t="shared" si="2"/>
        <v>0</v>
      </c>
      <c r="J33" s="89">
        <f t="shared" si="3"/>
        <v>0</v>
      </c>
      <c r="K33" s="134"/>
      <c r="L33" s="73"/>
      <c r="M33" s="162">
        <f t="shared" si="4"/>
        <v>0</v>
      </c>
      <c r="N33" s="134"/>
      <c r="O33" s="73"/>
      <c r="P33" s="58">
        <f t="shared" si="5"/>
        <v>0</v>
      </c>
      <c r="Q33" s="158">
        <f t="shared" si="6"/>
        <v>0</v>
      </c>
    </row>
    <row r="34" spans="1:17" x14ac:dyDescent="0.2">
      <c r="A34" s="228">
        <v>26</v>
      </c>
      <c r="B34" s="98" t="s">
        <v>87</v>
      </c>
      <c r="C34" s="128" t="s">
        <v>88</v>
      </c>
      <c r="D34" s="134"/>
      <c r="E34" s="73"/>
      <c r="F34" s="221">
        <f t="shared" si="1"/>
        <v>0</v>
      </c>
      <c r="G34" s="73">
        <v>0</v>
      </c>
      <c r="H34" s="73"/>
      <c r="I34" s="94">
        <f t="shared" si="2"/>
        <v>0</v>
      </c>
      <c r="J34" s="89">
        <f t="shared" si="3"/>
        <v>0</v>
      </c>
      <c r="K34" s="134"/>
      <c r="L34" s="73"/>
      <c r="M34" s="162">
        <f t="shared" si="4"/>
        <v>0</v>
      </c>
      <c r="N34" s="134"/>
      <c r="O34" s="73"/>
      <c r="P34" s="58">
        <f t="shared" si="5"/>
        <v>0</v>
      </c>
      <c r="Q34" s="158">
        <f t="shared" si="6"/>
        <v>0</v>
      </c>
    </row>
    <row r="35" spans="1:17" x14ac:dyDescent="0.2">
      <c r="A35" s="228">
        <v>27</v>
      </c>
      <c r="B35" s="70" t="s">
        <v>89</v>
      </c>
      <c r="C35" s="128" t="s">
        <v>90</v>
      </c>
      <c r="D35" s="134">
        <v>1584378.03</v>
      </c>
      <c r="E35" s="73"/>
      <c r="F35" s="221">
        <f t="shared" si="1"/>
        <v>1584378.03</v>
      </c>
      <c r="G35" s="73">
        <v>65290.32</v>
      </c>
      <c r="H35" s="73"/>
      <c r="I35" s="94">
        <f t="shared" si="2"/>
        <v>65290.32</v>
      </c>
      <c r="J35" s="89">
        <f t="shared" si="3"/>
        <v>1649668.35</v>
      </c>
      <c r="K35" s="134"/>
      <c r="L35" s="73"/>
      <c r="M35" s="162">
        <f t="shared" si="4"/>
        <v>0</v>
      </c>
      <c r="N35" s="134"/>
      <c r="O35" s="73"/>
      <c r="P35" s="58">
        <f t="shared" si="5"/>
        <v>0</v>
      </c>
      <c r="Q35" s="158">
        <f t="shared" si="6"/>
        <v>1649668.35</v>
      </c>
    </row>
    <row r="36" spans="1:17" x14ac:dyDescent="0.2">
      <c r="A36" s="228">
        <v>28</v>
      </c>
      <c r="B36" s="70" t="s">
        <v>91</v>
      </c>
      <c r="C36" s="128" t="s">
        <v>92</v>
      </c>
      <c r="D36" s="134"/>
      <c r="E36" s="73"/>
      <c r="F36" s="221">
        <f t="shared" si="1"/>
        <v>0</v>
      </c>
      <c r="G36" s="73">
        <v>0</v>
      </c>
      <c r="H36" s="73"/>
      <c r="I36" s="94">
        <f t="shared" si="2"/>
        <v>0</v>
      </c>
      <c r="J36" s="89">
        <f t="shared" si="3"/>
        <v>0</v>
      </c>
      <c r="K36" s="134"/>
      <c r="L36" s="73"/>
      <c r="M36" s="162">
        <f t="shared" si="4"/>
        <v>0</v>
      </c>
      <c r="N36" s="134"/>
      <c r="O36" s="73"/>
      <c r="P36" s="58">
        <f t="shared" si="5"/>
        <v>0</v>
      </c>
      <c r="Q36" s="158">
        <f t="shared" si="6"/>
        <v>0</v>
      </c>
    </row>
    <row r="37" spans="1:17" x14ac:dyDescent="0.2">
      <c r="A37" s="228">
        <v>29</v>
      </c>
      <c r="B37" s="98" t="s">
        <v>93</v>
      </c>
      <c r="C37" s="128" t="s">
        <v>94</v>
      </c>
      <c r="D37" s="134"/>
      <c r="E37" s="73"/>
      <c r="F37" s="221">
        <f t="shared" si="1"/>
        <v>0</v>
      </c>
      <c r="G37" s="73">
        <v>0</v>
      </c>
      <c r="H37" s="73"/>
      <c r="I37" s="94">
        <f t="shared" si="2"/>
        <v>0</v>
      </c>
      <c r="J37" s="89">
        <f t="shared" si="3"/>
        <v>0</v>
      </c>
      <c r="K37" s="134"/>
      <c r="L37" s="73"/>
      <c r="M37" s="162">
        <f t="shared" si="4"/>
        <v>0</v>
      </c>
      <c r="N37" s="134"/>
      <c r="O37" s="73"/>
      <c r="P37" s="58">
        <f t="shared" si="5"/>
        <v>0</v>
      </c>
      <c r="Q37" s="158">
        <f t="shared" si="6"/>
        <v>0</v>
      </c>
    </row>
    <row r="38" spans="1:17" ht="22.5" customHeight="1" x14ac:dyDescent="0.2">
      <c r="A38" s="228">
        <v>30</v>
      </c>
      <c r="B38" s="98" t="s">
        <v>95</v>
      </c>
      <c r="C38" s="128" t="s">
        <v>23</v>
      </c>
      <c r="D38" s="134"/>
      <c r="E38" s="73"/>
      <c r="F38" s="221">
        <f t="shared" si="1"/>
        <v>0</v>
      </c>
      <c r="G38" s="73">
        <v>0</v>
      </c>
      <c r="H38" s="73"/>
      <c r="I38" s="94">
        <f t="shared" si="2"/>
        <v>0</v>
      </c>
      <c r="J38" s="89">
        <f t="shared" si="3"/>
        <v>0</v>
      </c>
      <c r="K38" s="134"/>
      <c r="L38" s="73"/>
      <c r="M38" s="162">
        <f t="shared" si="4"/>
        <v>0</v>
      </c>
      <c r="N38" s="134"/>
      <c r="O38" s="73"/>
      <c r="P38" s="58">
        <f t="shared" si="5"/>
        <v>0</v>
      </c>
      <c r="Q38" s="158">
        <f t="shared" si="6"/>
        <v>0</v>
      </c>
    </row>
    <row r="39" spans="1:17" ht="15" customHeight="1" x14ac:dyDescent="0.2">
      <c r="A39" s="228">
        <v>31</v>
      </c>
      <c r="B39" s="98" t="s">
        <v>96</v>
      </c>
      <c r="C39" s="128" t="s">
        <v>56</v>
      </c>
      <c r="D39" s="134"/>
      <c r="E39" s="73"/>
      <c r="F39" s="221">
        <f t="shared" si="1"/>
        <v>0</v>
      </c>
      <c r="G39" s="73">
        <v>0</v>
      </c>
      <c r="H39" s="73"/>
      <c r="I39" s="94">
        <f t="shared" si="2"/>
        <v>0</v>
      </c>
      <c r="J39" s="89">
        <f t="shared" si="3"/>
        <v>0</v>
      </c>
      <c r="K39" s="134"/>
      <c r="L39" s="73"/>
      <c r="M39" s="162">
        <f t="shared" si="4"/>
        <v>0</v>
      </c>
      <c r="N39" s="134"/>
      <c r="O39" s="73"/>
      <c r="P39" s="58">
        <f t="shared" si="5"/>
        <v>0</v>
      </c>
      <c r="Q39" s="158">
        <f t="shared" si="6"/>
        <v>0</v>
      </c>
    </row>
    <row r="40" spans="1:17" x14ac:dyDescent="0.2">
      <c r="A40" s="228">
        <v>32</v>
      </c>
      <c r="B40" s="70" t="s">
        <v>97</v>
      </c>
      <c r="C40" s="128" t="s">
        <v>40</v>
      </c>
      <c r="D40" s="134">
        <v>4570126.8</v>
      </c>
      <c r="E40" s="73"/>
      <c r="F40" s="221">
        <f t="shared" si="1"/>
        <v>4570126.8</v>
      </c>
      <c r="G40" s="73">
        <v>3529304.52</v>
      </c>
      <c r="H40" s="73"/>
      <c r="I40" s="94">
        <f t="shared" si="2"/>
        <v>3529304.52</v>
      </c>
      <c r="J40" s="89">
        <f t="shared" si="3"/>
        <v>8099431.3200000003</v>
      </c>
      <c r="K40" s="134">
        <v>13123367.16</v>
      </c>
      <c r="L40" s="73"/>
      <c r="M40" s="162">
        <f t="shared" si="4"/>
        <v>13123367.16</v>
      </c>
      <c r="N40" s="134"/>
      <c r="O40" s="73"/>
      <c r="P40" s="58">
        <f t="shared" si="5"/>
        <v>0</v>
      </c>
      <c r="Q40" s="158">
        <f t="shared" si="6"/>
        <v>21222798.48</v>
      </c>
    </row>
    <row r="41" spans="1:17" x14ac:dyDescent="0.2">
      <c r="A41" s="228">
        <v>33</v>
      </c>
      <c r="B41" s="98" t="s">
        <v>98</v>
      </c>
      <c r="C41" s="128" t="s">
        <v>38</v>
      </c>
      <c r="D41" s="134">
        <v>3962461.71</v>
      </c>
      <c r="E41" s="73"/>
      <c r="F41" s="221">
        <f t="shared" si="1"/>
        <v>3962461.71</v>
      </c>
      <c r="G41" s="73">
        <v>5044584.03</v>
      </c>
      <c r="H41" s="73"/>
      <c r="I41" s="94">
        <f t="shared" si="2"/>
        <v>5044584.03</v>
      </c>
      <c r="J41" s="89">
        <f t="shared" si="3"/>
        <v>9007045.7400000002</v>
      </c>
      <c r="K41" s="134">
        <v>28319498.740000002</v>
      </c>
      <c r="L41" s="73"/>
      <c r="M41" s="162">
        <f t="shared" si="4"/>
        <v>28319498.740000002</v>
      </c>
      <c r="N41" s="134">
        <v>1414223.1</v>
      </c>
      <c r="O41" s="73"/>
      <c r="P41" s="58">
        <f t="shared" si="5"/>
        <v>1414223.1</v>
      </c>
      <c r="Q41" s="158">
        <f t="shared" si="6"/>
        <v>38740767.580000006</v>
      </c>
    </row>
    <row r="42" spans="1:17" x14ac:dyDescent="0.2">
      <c r="A42" s="228">
        <v>34</v>
      </c>
      <c r="B42" s="98" t="s">
        <v>99</v>
      </c>
      <c r="C42" s="128" t="s">
        <v>16</v>
      </c>
      <c r="D42" s="134">
        <v>1071755.3999999999</v>
      </c>
      <c r="E42" s="73"/>
      <c r="F42" s="221">
        <f t="shared" si="1"/>
        <v>1071755.3999999999</v>
      </c>
      <c r="G42" s="73">
        <v>443430.09</v>
      </c>
      <c r="H42" s="73"/>
      <c r="I42" s="94">
        <f t="shared" si="2"/>
        <v>443430.09</v>
      </c>
      <c r="J42" s="89">
        <f t="shared" si="3"/>
        <v>1515185.49</v>
      </c>
      <c r="K42" s="134">
        <v>6178439.9000000004</v>
      </c>
      <c r="L42" s="73"/>
      <c r="M42" s="162">
        <f t="shared" si="4"/>
        <v>6178439.9000000004</v>
      </c>
      <c r="N42" s="134"/>
      <c r="O42" s="73"/>
      <c r="P42" s="58">
        <f t="shared" si="5"/>
        <v>0</v>
      </c>
      <c r="Q42" s="158">
        <f t="shared" si="6"/>
        <v>7693625.3900000006</v>
      </c>
    </row>
    <row r="43" spans="1:17" x14ac:dyDescent="0.2">
      <c r="A43" s="228">
        <v>35</v>
      </c>
      <c r="B43" s="98" t="s">
        <v>100</v>
      </c>
      <c r="C43" s="128" t="s">
        <v>21</v>
      </c>
      <c r="D43" s="134">
        <v>2364939.5099999998</v>
      </c>
      <c r="E43" s="73"/>
      <c r="F43" s="221">
        <f t="shared" si="1"/>
        <v>2364939.5099999998</v>
      </c>
      <c r="G43" s="73">
        <v>3102197.01</v>
      </c>
      <c r="H43" s="73"/>
      <c r="I43" s="94">
        <f t="shared" si="2"/>
        <v>3102197.01</v>
      </c>
      <c r="J43" s="89">
        <f t="shared" si="3"/>
        <v>5467136.5199999996</v>
      </c>
      <c r="K43" s="134">
        <v>10998398.23</v>
      </c>
      <c r="L43" s="73"/>
      <c r="M43" s="162">
        <f t="shared" si="4"/>
        <v>10998398.23</v>
      </c>
      <c r="N43" s="134">
        <v>942815.4</v>
      </c>
      <c r="O43" s="73"/>
      <c r="P43" s="58">
        <f t="shared" si="5"/>
        <v>942815.4</v>
      </c>
      <c r="Q43" s="158">
        <f t="shared" si="6"/>
        <v>17408350.149999999</v>
      </c>
    </row>
    <row r="44" spans="1:17" x14ac:dyDescent="0.2">
      <c r="A44" s="228">
        <v>36</v>
      </c>
      <c r="B44" s="98" t="s">
        <v>101</v>
      </c>
      <c r="C44" s="128" t="s">
        <v>25</v>
      </c>
      <c r="D44" s="134">
        <v>1533149.47</v>
      </c>
      <c r="E44" s="73"/>
      <c r="F44" s="221">
        <f t="shared" si="1"/>
        <v>1533149.47</v>
      </c>
      <c r="G44" s="73">
        <v>66197.13</v>
      </c>
      <c r="H44" s="73"/>
      <c r="I44" s="94">
        <f t="shared" si="2"/>
        <v>66197.13</v>
      </c>
      <c r="J44" s="89">
        <f t="shared" si="3"/>
        <v>1599346.6</v>
      </c>
      <c r="K44" s="134">
        <v>3905387.0700000003</v>
      </c>
      <c r="L44" s="73"/>
      <c r="M44" s="162">
        <f t="shared" si="4"/>
        <v>3905387.0700000003</v>
      </c>
      <c r="N44" s="134"/>
      <c r="O44" s="73"/>
      <c r="P44" s="58">
        <f t="shared" si="5"/>
        <v>0</v>
      </c>
      <c r="Q44" s="158">
        <f t="shared" si="6"/>
        <v>5504733.6699999999</v>
      </c>
    </row>
    <row r="45" spans="1:17" x14ac:dyDescent="0.2">
      <c r="A45" s="228">
        <v>37</v>
      </c>
      <c r="B45" s="70" t="s">
        <v>102</v>
      </c>
      <c r="C45" s="128" t="s">
        <v>235</v>
      </c>
      <c r="D45" s="134">
        <v>2277985.77</v>
      </c>
      <c r="E45" s="73"/>
      <c r="F45" s="221">
        <f t="shared" si="1"/>
        <v>2277985.77</v>
      </c>
      <c r="G45" s="73">
        <v>2927182.68</v>
      </c>
      <c r="H45" s="73"/>
      <c r="I45" s="94">
        <f t="shared" si="2"/>
        <v>2927182.68</v>
      </c>
      <c r="J45" s="89">
        <f t="shared" si="3"/>
        <v>5205168.45</v>
      </c>
      <c r="K45" s="134">
        <v>13211262.120000001</v>
      </c>
      <c r="L45" s="73"/>
      <c r="M45" s="162">
        <f t="shared" si="4"/>
        <v>13211262.120000001</v>
      </c>
      <c r="N45" s="134"/>
      <c r="O45" s="73"/>
      <c r="P45" s="58">
        <f t="shared" si="5"/>
        <v>0</v>
      </c>
      <c r="Q45" s="158">
        <f t="shared" si="6"/>
        <v>18416430.57</v>
      </c>
    </row>
    <row r="46" spans="1:17" x14ac:dyDescent="0.2">
      <c r="A46" s="228">
        <v>38</v>
      </c>
      <c r="B46" s="98" t="s">
        <v>103</v>
      </c>
      <c r="C46" s="128" t="s">
        <v>236</v>
      </c>
      <c r="D46" s="134">
        <v>1408785.4</v>
      </c>
      <c r="E46" s="73"/>
      <c r="F46" s="221">
        <f t="shared" si="1"/>
        <v>1408785.4</v>
      </c>
      <c r="G46" s="73">
        <v>66197.13</v>
      </c>
      <c r="H46" s="73"/>
      <c r="I46" s="94">
        <f t="shared" si="2"/>
        <v>66197.13</v>
      </c>
      <c r="J46" s="89">
        <f t="shared" si="3"/>
        <v>1474982.5299999998</v>
      </c>
      <c r="K46" s="134"/>
      <c r="L46" s="73"/>
      <c r="M46" s="162">
        <f t="shared" si="4"/>
        <v>0</v>
      </c>
      <c r="N46" s="134"/>
      <c r="O46" s="73"/>
      <c r="P46" s="58">
        <f t="shared" si="5"/>
        <v>0</v>
      </c>
      <c r="Q46" s="158">
        <f t="shared" si="6"/>
        <v>1474982.5299999998</v>
      </c>
    </row>
    <row r="47" spans="1:17" x14ac:dyDescent="0.2">
      <c r="A47" s="228">
        <v>39</v>
      </c>
      <c r="B47" s="98" t="s">
        <v>104</v>
      </c>
      <c r="C47" s="128" t="s">
        <v>237</v>
      </c>
      <c r="D47" s="134">
        <v>781235.54</v>
      </c>
      <c r="E47" s="73"/>
      <c r="F47" s="221">
        <f t="shared" si="1"/>
        <v>781235.54</v>
      </c>
      <c r="G47" s="73">
        <v>47154.12</v>
      </c>
      <c r="H47" s="73"/>
      <c r="I47" s="94">
        <f t="shared" si="2"/>
        <v>47154.12</v>
      </c>
      <c r="J47" s="89">
        <f t="shared" si="3"/>
        <v>828389.66</v>
      </c>
      <c r="K47" s="134"/>
      <c r="L47" s="73"/>
      <c r="M47" s="162">
        <f t="shared" si="4"/>
        <v>0</v>
      </c>
      <c r="N47" s="134"/>
      <c r="O47" s="73"/>
      <c r="P47" s="58">
        <f t="shared" si="5"/>
        <v>0</v>
      </c>
      <c r="Q47" s="158">
        <f t="shared" si="6"/>
        <v>828389.66</v>
      </c>
    </row>
    <row r="48" spans="1:17" x14ac:dyDescent="0.2">
      <c r="A48" s="228">
        <v>40</v>
      </c>
      <c r="B48" s="97" t="s">
        <v>105</v>
      </c>
      <c r="C48" s="130" t="s">
        <v>24</v>
      </c>
      <c r="D48" s="134">
        <v>1704697.74</v>
      </c>
      <c r="E48" s="73"/>
      <c r="F48" s="221">
        <f t="shared" si="1"/>
        <v>1704697.74</v>
      </c>
      <c r="G48" s="73">
        <v>377232.96</v>
      </c>
      <c r="H48" s="73"/>
      <c r="I48" s="94">
        <f t="shared" si="2"/>
        <v>377232.96</v>
      </c>
      <c r="J48" s="89">
        <f t="shared" si="3"/>
        <v>2081930.7</v>
      </c>
      <c r="K48" s="134"/>
      <c r="L48" s="73"/>
      <c r="M48" s="162">
        <f t="shared" si="4"/>
        <v>0</v>
      </c>
      <c r="N48" s="134"/>
      <c r="O48" s="73"/>
      <c r="P48" s="58">
        <f t="shared" si="5"/>
        <v>0</v>
      </c>
      <c r="Q48" s="158">
        <f t="shared" si="6"/>
        <v>2081930.7</v>
      </c>
    </row>
    <row r="49" spans="1:17" x14ac:dyDescent="0.2">
      <c r="A49" s="228">
        <v>41</v>
      </c>
      <c r="B49" s="98" t="s">
        <v>106</v>
      </c>
      <c r="C49" s="128" t="s">
        <v>20</v>
      </c>
      <c r="D49" s="134">
        <v>843586.09</v>
      </c>
      <c r="E49" s="73"/>
      <c r="F49" s="221">
        <f t="shared" si="1"/>
        <v>843586.09</v>
      </c>
      <c r="G49" s="73">
        <v>141462.35999999999</v>
      </c>
      <c r="H49" s="73"/>
      <c r="I49" s="94">
        <f t="shared" si="2"/>
        <v>141462.35999999999</v>
      </c>
      <c r="J49" s="89">
        <f t="shared" si="3"/>
        <v>985048.45</v>
      </c>
      <c r="K49" s="134"/>
      <c r="L49" s="73"/>
      <c r="M49" s="162">
        <f t="shared" si="4"/>
        <v>0</v>
      </c>
      <c r="N49" s="134"/>
      <c r="O49" s="73"/>
      <c r="P49" s="58">
        <f t="shared" si="5"/>
        <v>0</v>
      </c>
      <c r="Q49" s="158">
        <f t="shared" si="6"/>
        <v>985048.45</v>
      </c>
    </row>
    <row r="50" spans="1:17" x14ac:dyDescent="0.2">
      <c r="A50" s="228">
        <v>42</v>
      </c>
      <c r="B50" s="98" t="s">
        <v>107</v>
      </c>
      <c r="C50" s="128" t="s">
        <v>108</v>
      </c>
      <c r="D50" s="134"/>
      <c r="E50" s="73"/>
      <c r="F50" s="221">
        <f t="shared" si="1"/>
        <v>0</v>
      </c>
      <c r="G50" s="73">
        <v>0</v>
      </c>
      <c r="H50" s="73"/>
      <c r="I50" s="94">
        <f t="shared" si="2"/>
        <v>0</v>
      </c>
      <c r="J50" s="89">
        <f t="shared" si="3"/>
        <v>0</v>
      </c>
      <c r="K50" s="134"/>
      <c r="L50" s="73"/>
      <c r="M50" s="162">
        <f t="shared" si="4"/>
        <v>0</v>
      </c>
      <c r="N50" s="134"/>
      <c r="O50" s="73"/>
      <c r="P50" s="58">
        <f t="shared" si="5"/>
        <v>0</v>
      </c>
      <c r="Q50" s="158">
        <f t="shared" si="6"/>
        <v>0</v>
      </c>
    </row>
    <row r="51" spans="1:17" x14ac:dyDescent="0.2">
      <c r="A51" s="228">
        <v>43</v>
      </c>
      <c r="B51" s="70" t="s">
        <v>109</v>
      </c>
      <c r="C51" s="128" t="s">
        <v>110</v>
      </c>
      <c r="D51" s="134">
        <v>3277616.75</v>
      </c>
      <c r="E51" s="73"/>
      <c r="F51" s="221">
        <f t="shared" si="1"/>
        <v>3277616.75</v>
      </c>
      <c r="G51" s="73">
        <v>3944623.5</v>
      </c>
      <c r="H51" s="73"/>
      <c r="I51" s="94">
        <f t="shared" si="2"/>
        <v>3944623.5</v>
      </c>
      <c r="J51" s="89">
        <f t="shared" si="3"/>
        <v>7222240.25</v>
      </c>
      <c r="K51" s="134">
        <v>11156035.93</v>
      </c>
      <c r="L51" s="73"/>
      <c r="M51" s="162">
        <f t="shared" si="4"/>
        <v>11156035.93</v>
      </c>
      <c r="N51" s="134"/>
      <c r="O51" s="73"/>
      <c r="P51" s="58">
        <f t="shared" si="5"/>
        <v>0</v>
      </c>
      <c r="Q51" s="158">
        <f t="shared" si="6"/>
        <v>18378276.18</v>
      </c>
    </row>
    <row r="52" spans="1:17" x14ac:dyDescent="0.2">
      <c r="A52" s="228">
        <v>44</v>
      </c>
      <c r="B52" s="98" t="s">
        <v>111</v>
      </c>
      <c r="C52" s="128" t="s">
        <v>242</v>
      </c>
      <c r="D52" s="134">
        <v>1145227.94</v>
      </c>
      <c r="E52" s="73"/>
      <c r="F52" s="221">
        <f t="shared" si="1"/>
        <v>1145227.94</v>
      </c>
      <c r="G52" s="73">
        <v>457939.05</v>
      </c>
      <c r="H52" s="73"/>
      <c r="I52" s="94">
        <f t="shared" si="2"/>
        <v>457939.05</v>
      </c>
      <c r="J52" s="89">
        <f t="shared" si="3"/>
        <v>1603166.99</v>
      </c>
      <c r="K52" s="134"/>
      <c r="L52" s="73"/>
      <c r="M52" s="162">
        <f t="shared" si="4"/>
        <v>0</v>
      </c>
      <c r="N52" s="134"/>
      <c r="O52" s="73"/>
      <c r="P52" s="58">
        <f t="shared" si="5"/>
        <v>0</v>
      </c>
      <c r="Q52" s="158">
        <f t="shared" si="6"/>
        <v>1603166.99</v>
      </c>
    </row>
    <row r="53" spans="1:17" x14ac:dyDescent="0.2">
      <c r="A53" s="228">
        <v>45</v>
      </c>
      <c r="B53" s="70" t="s">
        <v>112</v>
      </c>
      <c r="C53" s="128" t="s">
        <v>2</v>
      </c>
      <c r="D53" s="134">
        <v>2674333.0499999998</v>
      </c>
      <c r="E53" s="73"/>
      <c r="F53" s="221">
        <f t="shared" si="1"/>
        <v>2674333.0499999998</v>
      </c>
      <c r="G53" s="73">
        <v>3605476.56</v>
      </c>
      <c r="H53" s="73"/>
      <c r="I53" s="94">
        <f t="shared" si="2"/>
        <v>3605476.56</v>
      </c>
      <c r="J53" s="89">
        <f t="shared" si="3"/>
        <v>6279809.6099999994</v>
      </c>
      <c r="K53" s="134">
        <v>15371261.65</v>
      </c>
      <c r="L53" s="73"/>
      <c r="M53" s="162">
        <f t="shared" si="4"/>
        <v>15371261.65</v>
      </c>
      <c r="N53" s="134"/>
      <c r="O53" s="73"/>
      <c r="P53" s="58">
        <f t="shared" si="5"/>
        <v>0</v>
      </c>
      <c r="Q53" s="158">
        <f t="shared" si="6"/>
        <v>21651071.259999998</v>
      </c>
    </row>
    <row r="54" spans="1:17" x14ac:dyDescent="0.2">
      <c r="A54" s="228">
        <v>46</v>
      </c>
      <c r="B54" s="98" t="s">
        <v>113</v>
      </c>
      <c r="C54" s="128" t="s">
        <v>3</v>
      </c>
      <c r="D54" s="134">
        <v>1160057.26</v>
      </c>
      <c r="E54" s="73"/>
      <c r="F54" s="221">
        <f t="shared" si="1"/>
        <v>1160057.26</v>
      </c>
      <c r="G54" s="73">
        <v>38086.019999999997</v>
      </c>
      <c r="H54" s="73"/>
      <c r="I54" s="94">
        <f t="shared" si="2"/>
        <v>38086.019999999997</v>
      </c>
      <c r="J54" s="89">
        <f t="shared" si="3"/>
        <v>1198143.28</v>
      </c>
      <c r="K54" s="134"/>
      <c r="L54" s="73"/>
      <c r="M54" s="162">
        <f t="shared" si="4"/>
        <v>0</v>
      </c>
      <c r="N54" s="134"/>
      <c r="O54" s="73"/>
      <c r="P54" s="58">
        <f t="shared" si="5"/>
        <v>0</v>
      </c>
      <c r="Q54" s="158">
        <f t="shared" si="6"/>
        <v>1198143.28</v>
      </c>
    </row>
    <row r="55" spans="1:17" x14ac:dyDescent="0.2">
      <c r="A55" s="228">
        <v>47</v>
      </c>
      <c r="B55" s="98" t="s">
        <v>114</v>
      </c>
      <c r="C55" s="128" t="s">
        <v>238</v>
      </c>
      <c r="D55" s="134">
        <v>1335986.92</v>
      </c>
      <c r="E55" s="73"/>
      <c r="F55" s="221">
        <f t="shared" si="1"/>
        <v>1335986.92</v>
      </c>
      <c r="G55" s="73">
        <v>553154.1</v>
      </c>
      <c r="H55" s="73"/>
      <c r="I55" s="94">
        <f t="shared" si="2"/>
        <v>553154.1</v>
      </c>
      <c r="J55" s="89">
        <f t="shared" si="3"/>
        <v>1889141.02</v>
      </c>
      <c r="K55" s="134"/>
      <c r="L55" s="73"/>
      <c r="M55" s="162">
        <f t="shared" si="4"/>
        <v>0</v>
      </c>
      <c r="N55" s="134"/>
      <c r="O55" s="73"/>
      <c r="P55" s="58">
        <f t="shared" si="5"/>
        <v>0</v>
      </c>
      <c r="Q55" s="158">
        <f t="shared" si="6"/>
        <v>1889141.02</v>
      </c>
    </row>
    <row r="56" spans="1:17" x14ac:dyDescent="0.2">
      <c r="A56" s="228">
        <v>48</v>
      </c>
      <c r="B56" s="70" t="s">
        <v>115</v>
      </c>
      <c r="C56" s="128" t="s">
        <v>0</v>
      </c>
      <c r="D56" s="134">
        <v>1099054.83</v>
      </c>
      <c r="E56" s="73"/>
      <c r="F56" s="221">
        <f t="shared" si="1"/>
        <v>1099054.83</v>
      </c>
      <c r="G56" s="73">
        <v>1363842.24</v>
      </c>
      <c r="H56" s="73"/>
      <c r="I56" s="94">
        <f t="shared" si="2"/>
        <v>1363842.24</v>
      </c>
      <c r="J56" s="89">
        <f t="shared" si="3"/>
        <v>2462897.0700000003</v>
      </c>
      <c r="K56" s="134">
        <v>10829318.899999999</v>
      </c>
      <c r="L56" s="73"/>
      <c r="M56" s="162">
        <f t="shared" si="4"/>
        <v>10829318.899999999</v>
      </c>
      <c r="N56" s="134">
        <v>628543.6</v>
      </c>
      <c r="O56" s="73"/>
      <c r="P56" s="58">
        <f t="shared" si="5"/>
        <v>628543.6</v>
      </c>
      <c r="Q56" s="158">
        <f t="shared" si="6"/>
        <v>13920759.569999998</v>
      </c>
    </row>
    <row r="57" spans="1:17" x14ac:dyDescent="0.2">
      <c r="A57" s="228">
        <v>49</v>
      </c>
      <c r="B57" s="70" t="s">
        <v>116</v>
      </c>
      <c r="C57" s="128" t="s">
        <v>4</v>
      </c>
      <c r="D57" s="134">
        <v>766743.25</v>
      </c>
      <c r="E57" s="73"/>
      <c r="F57" s="221">
        <f t="shared" si="1"/>
        <v>766743.25</v>
      </c>
      <c r="G57" s="73">
        <v>141462.35999999999</v>
      </c>
      <c r="H57" s="73"/>
      <c r="I57" s="94">
        <f t="shared" si="2"/>
        <v>141462.35999999999</v>
      </c>
      <c r="J57" s="89">
        <f t="shared" si="3"/>
        <v>908205.61</v>
      </c>
      <c r="K57" s="134"/>
      <c r="L57" s="73"/>
      <c r="M57" s="162">
        <f t="shared" si="4"/>
        <v>0</v>
      </c>
      <c r="N57" s="134"/>
      <c r="O57" s="73"/>
      <c r="P57" s="58">
        <f t="shared" si="5"/>
        <v>0</v>
      </c>
      <c r="Q57" s="158">
        <f t="shared" si="6"/>
        <v>908205.61</v>
      </c>
    </row>
    <row r="58" spans="1:17" x14ac:dyDescent="0.2">
      <c r="A58" s="228">
        <v>50</v>
      </c>
      <c r="B58" s="98" t="s">
        <v>117</v>
      </c>
      <c r="C58" s="128" t="s">
        <v>1</v>
      </c>
      <c r="D58" s="134">
        <v>1078496</v>
      </c>
      <c r="E58" s="73"/>
      <c r="F58" s="221">
        <f t="shared" si="1"/>
        <v>1078496</v>
      </c>
      <c r="G58" s="73">
        <v>447057.33</v>
      </c>
      <c r="H58" s="73"/>
      <c r="I58" s="94">
        <f t="shared" si="2"/>
        <v>447057.33</v>
      </c>
      <c r="J58" s="89">
        <f t="shared" si="3"/>
        <v>1525553.33</v>
      </c>
      <c r="K58" s="134"/>
      <c r="L58" s="73"/>
      <c r="M58" s="162">
        <f t="shared" si="4"/>
        <v>0</v>
      </c>
      <c r="N58" s="134"/>
      <c r="O58" s="73"/>
      <c r="P58" s="58">
        <f t="shared" si="5"/>
        <v>0</v>
      </c>
      <c r="Q58" s="158">
        <f t="shared" si="6"/>
        <v>1525553.33</v>
      </c>
    </row>
    <row r="59" spans="1:17" x14ac:dyDescent="0.2">
      <c r="A59" s="228">
        <v>51</v>
      </c>
      <c r="B59" s="70" t="s">
        <v>118</v>
      </c>
      <c r="C59" s="128" t="s">
        <v>239</v>
      </c>
      <c r="D59" s="134">
        <v>1942303.89</v>
      </c>
      <c r="E59" s="73"/>
      <c r="F59" s="221">
        <f t="shared" si="1"/>
        <v>1942303.89</v>
      </c>
      <c r="G59" s="73">
        <v>85240.14</v>
      </c>
      <c r="H59" s="73"/>
      <c r="I59" s="94">
        <f t="shared" si="2"/>
        <v>85240.14</v>
      </c>
      <c r="J59" s="89">
        <f t="shared" si="3"/>
        <v>2027544.0299999998</v>
      </c>
      <c r="K59" s="134"/>
      <c r="L59" s="73"/>
      <c r="M59" s="162">
        <f t="shared" si="4"/>
        <v>0</v>
      </c>
      <c r="N59" s="134"/>
      <c r="O59" s="73"/>
      <c r="P59" s="58">
        <f t="shared" si="5"/>
        <v>0</v>
      </c>
      <c r="Q59" s="158">
        <f t="shared" si="6"/>
        <v>2027544.0299999998</v>
      </c>
    </row>
    <row r="60" spans="1:17" x14ac:dyDescent="0.2">
      <c r="A60" s="228">
        <v>52</v>
      </c>
      <c r="B60" s="98" t="s">
        <v>119</v>
      </c>
      <c r="C60" s="128" t="s">
        <v>26</v>
      </c>
      <c r="D60" s="134">
        <v>3417484.2</v>
      </c>
      <c r="E60" s="73"/>
      <c r="F60" s="221">
        <f t="shared" si="1"/>
        <v>3417484.2</v>
      </c>
      <c r="G60" s="73">
        <v>4713598.38</v>
      </c>
      <c r="H60" s="73"/>
      <c r="I60" s="94">
        <f t="shared" si="2"/>
        <v>4713598.38</v>
      </c>
      <c r="J60" s="89">
        <f t="shared" si="3"/>
        <v>8131082.5800000001</v>
      </c>
      <c r="K60" s="134">
        <v>17536993.460000001</v>
      </c>
      <c r="L60" s="73"/>
      <c r="M60" s="162">
        <f t="shared" si="4"/>
        <v>17536993.460000001</v>
      </c>
      <c r="N60" s="134">
        <v>1257087.2</v>
      </c>
      <c r="O60" s="73"/>
      <c r="P60" s="58">
        <f t="shared" si="5"/>
        <v>1257087.2</v>
      </c>
      <c r="Q60" s="158">
        <f t="shared" si="6"/>
        <v>26925163.239999998</v>
      </c>
    </row>
    <row r="61" spans="1:17" x14ac:dyDescent="0.2">
      <c r="A61" s="228">
        <v>53</v>
      </c>
      <c r="B61" s="70" t="s">
        <v>120</v>
      </c>
      <c r="C61" s="128" t="s">
        <v>240</v>
      </c>
      <c r="D61" s="134">
        <v>905262.58</v>
      </c>
      <c r="E61" s="73"/>
      <c r="F61" s="221">
        <f t="shared" si="1"/>
        <v>905262.58</v>
      </c>
      <c r="G61" s="73">
        <v>369978.48</v>
      </c>
      <c r="H61" s="73"/>
      <c r="I61" s="94">
        <f t="shared" si="2"/>
        <v>369978.48</v>
      </c>
      <c r="J61" s="89">
        <f t="shared" si="3"/>
        <v>1275241.06</v>
      </c>
      <c r="K61" s="134"/>
      <c r="L61" s="73"/>
      <c r="M61" s="162">
        <f t="shared" si="4"/>
        <v>0</v>
      </c>
      <c r="N61" s="134"/>
      <c r="O61" s="73"/>
      <c r="P61" s="58">
        <f t="shared" si="5"/>
        <v>0</v>
      </c>
      <c r="Q61" s="158">
        <f t="shared" si="6"/>
        <v>1275241.06</v>
      </c>
    </row>
    <row r="62" spans="1:17" x14ac:dyDescent="0.2">
      <c r="A62" s="228">
        <v>54</v>
      </c>
      <c r="B62" s="70" t="s">
        <v>121</v>
      </c>
      <c r="C62" s="128" t="s">
        <v>122</v>
      </c>
      <c r="D62" s="134"/>
      <c r="E62" s="73"/>
      <c r="F62" s="221">
        <f t="shared" si="1"/>
        <v>0</v>
      </c>
      <c r="G62" s="73"/>
      <c r="H62" s="73"/>
      <c r="I62" s="94">
        <f t="shared" si="2"/>
        <v>0</v>
      </c>
      <c r="J62" s="89">
        <f t="shared" si="3"/>
        <v>0</v>
      </c>
      <c r="K62" s="134"/>
      <c r="L62" s="73"/>
      <c r="M62" s="162">
        <f t="shared" si="4"/>
        <v>0</v>
      </c>
      <c r="N62" s="134"/>
      <c r="O62" s="73"/>
      <c r="P62" s="58">
        <f t="shared" si="5"/>
        <v>0</v>
      </c>
      <c r="Q62" s="158">
        <f t="shared" si="6"/>
        <v>0</v>
      </c>
    </row>
    <row r="63" spans="1:17" x14ac:dyDescent="0.2">
      <c r="A63" s="228">
        <v>55</v>
      </c>
      <c r="B63" s="70" t="s">
        <v>244</v>
      </c>
      <c r="C63" s="128" t="s">
        <v>243</v>
      </c>
      <c r="D63" s="134"/>
      <c r="E63" s="73"/>
      <c r="F63" s="221">
        <f t="shared" si="1"/>
        <v>0</v>
      </c>
      <c r="G63" s="73"/>
      <c r="H63" s="73"/>
      <c r="I63" s="94">
        <f t="shared" si="2"/>
        <v>0</v>
      </c>
      <c r="J63" s="89">
        <f t="shared" si="3"/>
        <v>0</v>
      </c>
      <c r="K63" s="134"/>
      <c r="L63" s="73"/>
      <c r="M63" s="162">
        <f t="shared" si="4"/>
        <v>0</v>
      </c>
      <c r="N63" s="134"/>
      <c r="O63" s="73"/>
      <c r="P63" s="58">
        <f t="shared" si="5"/>
        <v>0</v>
      </c>
      <c r="Q63" s="158">
        <f t="shared" si="6"/>
        <v>0</v>
      </c>
    </row>
    <row r="64" spans="1:17" x14ac:dyDescent="0.2">
      <c r="A64" s="228">
        <v>56</v>
      </c>
      <c r="B64" s="229" t="s">
        <v>260</v>
      </c>
      <c r="C64" s="129" t="s">
        <v>261</v>
      </c>
      <c r="D64" s="134"/>
      <c r="E64" s="73"/>
      <c r="F64" s="221">
        <f t="shared" si="1"/>
        <v>0</v>
      </c>
      <c r="G64" s="73"/>
      <c r="H64" s="73"/>
      <c r="I64" s="94">
        <f t="shared" si="2"/>
        <v>0</v>
      </c>
      <c r="J64" s="89">
        <f t="shared" si="3"/>
        <v>0</v>
      </c>
      <c r="K64" s="134"/>
      <c r="L64" s="73"/>
      <c r="M64" s="162">
        <f t="shared" si="4"/>
        <v>0</v>
      </c>
      <c r="N64" s="134"/>
      <c r="O64" s="73"/>
      <c r="P64" s="58">
        <f t="shared" si="5"/>
        <v>0</v>
      </c>
      <c r="Q64" s="158">
        <f t="shared" si="6"/>
        <v>0</v>
      </c>
    </row>
    <row r="65" spans="1:17" x14ac:dyDescent="0.2">
      <c r="A65" s="228">
        <v>57</v>
      </c>
      <c r="B65" s="70" t="s">
        <v>123</v>
      </c>
      <c r="C65" s="128" t="s">
        <v>53</v>
      </c>
      <c r="D65" s="134"/>
      <c r="E65" s="73"/>
      <c r="F65" s="221">
        <f t="shared" si="1"/>
        <v>0</v>
      </c>
      <c r="G65" s="73"/>
      <c r="H65" s="73"/>
      <c r="I65" s="94">
        <f t="shared" si="2"/>
        <v>0</v>
      </c>
      <c r="J65" s="89">
        <f t="shared" si="3"/>
        <v>0</v>
      </c>
      <c r="K65" s="134"/>
      <c r="L65" s="73"/>
      <c r="M65" s="162">
        <f t="shared" si="4"/>
        <v>0</v>
      </c>
      <c r="N65" s="134"/>
      <c r="O65" s="73"/>
      <c r="P65" s="58">
        <f t="shared" si="5"/>
        <v>0</v>
      </c>
      <c r="Q65" s="158">
        <f t="shared" si="6"/>
        <v>0</v>
      </c>
    </row>
    <row r="66" spans="1:17" x14ac:dyDescent="0.2">
      <c r="A66" s="228">
        <v>58</v>
      </c>
      <c r="B66" s="70" t="s">
        <v>124</v>
      </c>
      <c r="C66" s="128" t="s">
        <v>262</v>
      </c>
      <c r="D66" s="134"/>
      <c r="E66" s="73"/>
      <c r="F66" s="221">
        <f t="shared" si="1"/>
        <v>0</v>
      </c>
      <c r="G66" s="73"/>
      <c r="H66" s="73"/>
      <c r="I66" s="94">
        <f t="shared" si="2"/>
        <v>0</v>
      </c>
      <c r="J66" s="89">
        <f t="shared" si="3"/>
        <v>0</v>
      </c>
      <c r="K66" s="134"/>
      <c r="L66" s="73"/>
      <c r="M66" s="162">
        <f t="shared" si="4"/>
        <v>0</v>
      </c>
      <c r="N66" s="134"/>
      <c r="O66" s="73"/>
      <c r="P66" s="58">
        <f t="shared" si="5"/>
        <v>0</v>
      </c>
      <c r="Q66" s="158">
        <f t="shared" si="6"/>
        <v>0</v>
      </c>
    </row>
    <row r="67" spans="1:17" x14ac:dyDescent="0.2">
      <c r="A67" s="228">
        <v>59</v>
      </c>
      <c r="B67" s="70" t="s">
        <v>125</v>
      </c>
      <c r="C67" s="128" t="s">
        <v>126</v>
      </c>
      <c r="D67" s="134"/>
      <c r="E67" s="73"/>
      <c r="F67" s="221">
        <f t="shared" si="1"/>
        <v>0</v>
      </c>
      <c r="G67" s="73"/>
      <c r="H67" s="73"/>
      <c r="I67" s="94">
        <f t="shared" si="2"/>
        <v>0</v>
      </c>
      <c r="J67" s="89">
        <f t="shared" si="3"/>
        <v>0</v>
      </c>
      <c r="K67" s="134"/>
      <c r="L67" s="73"/>
      <c r="M67" s="162">
        <f t="shared" si="4"/>
        <v>0</v>
      </c>
      <c r="N67" s="134"/>
      <c r="O67" s="73"/>
      <c r="P67" s="58">
        <f t="shared" si="5"/>
        <v>0</v>
      </c>
      <c r="Q67" s="158">
        <f t="shared" si="6"/>
        <v>0</v>
      </c>
    </row>
    <row r="68" spans="1:17" x14ac:dyDescent="0.2">
      <c r="A68" s="228">
        <v>60</v>
      </c>
      <c r="B68" s="98" t="s">
        <v>127</v>
      </c>
      <c r="C68" s="128" t="s">
        <v>263</v>
      </c>
      <c r="D68" s="134"/>
      <c r="E68" s="73"/>
      <c r="F68" s="221">
        <f t="shared" si="1"/>
        <v>0</v>
      </c>
      <c r="G68" s="73"/>
      <c r="H68" s="73"/>
      <c r="I68" s="94">
        <f t="shared" si="2"/>
        <v>0</v>
      </c>
      <c r="J68" s="89">
        <f t="shared" si="3"/>
        <v>0</v>
      </c>
      <c r="K68" s="134"/>
      <c r="L68" s="73"/>
      <c r="M68" s="162">
        <f t="shared" si="4"/>
        <v>0</v>
      </c>
      <c r="N68" s="134"/>
      <c r="O68" s="73"/>
      <c r="P68" s="58">
        <f t="shared" si="5"/>
        <v>0</v>
      </c>
      <c r="Q68" s="158">
        <f t="shared" si="6"/>
        <v>0</v>
      </c>
    </row>
    <row r="69" spans="1:17" x14ac:dyDescent="0.2">
      <c r="A69" s="228">
        <v>61</v>
      </c>
      <c r="B69" s="98" t="s">
        <v>128</v>
      </c>
      <c r="C69" s="128" t="s">
        <v>304</v>
      </c>
      <c r="D69" s="134"/>
      <c r="E69" s="73"/>
      <c r="F69" s="221">
        <f t="shared" si="1"/>
        <v>0</v>
      </c>
      <c r="G69" s="73"/>
      <c r="H69" s="73"/>
      <c r="I69" s="94">
        <f t="shared" si="2"/>
        <v>0</v>
      </c>
      <c r="J69" s="89">
        <f t="shared" si="3"/>
        <v>0</v>
      </c>
      <c r="K69" s="134"/>
      <c r="L69" s="73"/>
      <c r="M69" s="162">
        <f t="shared" si="4"/>
        <v>0</v>
      </c>
      <c r="N69" s="134"/>
      <c r="O69" s="73"/>
      <c r="P69" s="58">
        <f t="shared" si="5"/>
        <v>0</v>
      </c>
      <c r="Q69" s="158">
        <f t="shared" si="6"/>
        <v>0</v>
      </c>
    </row>
    <row r="70" spans="1:17" ht="24" x14ac:dyDescent="0.2">
      <c r="A70" s="228">
        <v>62</v>
      </c>
      <c r="B70" s="98" t="s">
        <v>129</v>
      </c>
      <c r="C70" s="128" t="s">
        <v>264</v>
      </c>
      <c r="D70" s="134"/>
      <c r="E70" s="73"/>
      <c r="F70" s="221">
        <f t="shared" si="1"/>
        <v>0</v>
      </c>
      <c r="G70" s="73"/>
      <c r="H70" s="73"/>
      <c r="I70" s="94">
        <f t="shared" si="2"/>
        <v>0</v>
      </c>
      <c r="J70" s="89">
        <f t="shared" si="3"/>
        <v>0</v>
      </c>
      <c r="K70" s="134"/>
      <c r="L70" s="73"/>
      <c r="M70" s="162">
        <f t="shared" si="4"/>
        <v>0</v>
      </c>
      <c r="N70" s="134"/>
      <c r="O70" s="73"/>
      <c r="P70" s="58">
        <f t="shared" si="5"/>
        <v>0</v>
      </c>
      <c r="Q70" s="158">
        <f t="shared" si="6"/>
        <v>0</v>
      </c>
    </row>
    <row r="71" spans="1:17" ht="24" x14ac:dyDescent="0.2">
      <c r="A71" s="228">
        <v>63</v>
      </c>
      <c r="B71" s="70" t="s">
        <v>130</v>
      </c>
      <c r="C71" s="128" t="s">
        <v>265</v>
      </c>
      <c r="D71" s="134"/>
      <c r="E71" s="73"/>
      <c r="F71" s="221">
        <f t="shared" si="1"/>
        <v>0</v>
      </c>
      <c r="G71" s="73"/>
      <c r="H71" s="73"/>
      <c r="I71" s="94">
        <f t="shared" si="2"/>
        <v>0</v>
      </c>
      <c r="J71" s="89">
        <f t="shared" si="3"/>
        <v>0</v>
      </c>
      <c r="K71" s="134"/>
      <c r="L71" s="73"/>
      <c r="M71" s="162">
        <f t="shared" si="4"/>
        <v>0</v>
      </c>
      <c r="N71" s="134"/>
      <c r="O71" s="73"/>
      <c r="P71" s="58">
        <f t="shared" si="5"/>
        <v>0</v>
      </c>
      <c r="Q71" s="158">
        <f t="shared" si="6"/>
        <v>0</v>
      </c>
    </row>
    <row r="72" spans="1:17" x14ac:dyDescent="0.2">
      <c r="A72" s="228">
        <v>64</v>
      </c>
      <c r="B72" s="98" t="s">
        <v>131</v>
      </c>
      <c r="C72" s="128" t="s">
        <v>266</v>
      </c>
      <c r="D72" s="134"/>
      <c r="E72" s="73"/>
      <c r="F72" s="221">
        <f t="shared" si="1"/>
        <v>0</v>
      </c>
      <c r="G72" s="73"/>
      <c r="H72" s="73"/>
      <c r="I72" s="94">
        <f t="shared" si="2"/>
        <v>0</v>
      </c>
      <c r="J72" s="89">
        <f t="shared" si="3"/>
        <v>0</v>
      </c>
      <c r="K72" s="134"/>
      <c r="L72" s="73"/>
      <c r="M72" s="162">
        <f t="shared" si="4"/>
        <v>0</v>
      </c>
      <c r="N72" s="134"/>
      <c r="O72" s="73"/>
      <c r="P72" s="58">
        <f t="shared" si="5"/>
        <v>0</v>
      </c>
      <c r="Q72" s="158">
        <f t="shared" si="6"/>
        <v>0</v>
      </c>
    </row>
    <row r="73" spans="1:17" x14ac:dyDescent="0.2">
      <c r="A73" s="228">
        <v>65</v>
      </c>
      <c r="B73" s="98" t="s">
        <v>132</v>
      </c>
      <c r="C73" s="128" t="s">
        <v>52</v>
      </c>
      <c r="D73" s="134"/>
      <c r="E73" s="73"/>
      <c r="F73" s="221">
        <f t="shared" si="1"/>
        <v>0</v>
      </c>
      <c r="G73" s="73"/>
      <c r="H73" s="73"/>
      <c r="I73" s="94">
        <f t="shared" si="2"/>
        <v>0</v>
      </c>
      <c r="J73" s="89">
        <f t="shared" si="3"/>
        <v>0</v>
      </c>
      <c r="K73" s="134"/>
      <c r="L73" s="73"/>
      <c r="M73" s="162">
        <f t="shared" si="4"/>
        <v>0</v>
      </c>
      <c r="N73" s="134"/>
      <c r="O73" s="73"/>
      <c r="P73" s="58">
        <f t="shared" si="5"/>
        <v>0</v>
      </c>
      <c r="Q73" s="158">
        <f t="shared" si="6"/>
        <v>0</v>
      </c>
    </row>
    <row r="74" spans="1:17" x14ac:dyDescent="0.2">
      <c r="A74" s="228">
        <v>66</v>
      </c>
      <c r="B74" s="98" t="s">
        <v>133</v>
      </c>
      <c r="C74" s="128" t="s">
        <v>267</v>
      </c>
      <c r="D74" s="134"/>
      <c r="E74" s="73"/>
      <c r="F74" s="221">
        <f t="shared" ref="F74:F137" si="7">SUM(D74:E74)</f>
        <v>0</v>
      </c>
      <c r="G74" s="73"/>
      <c r="H74" s="73"/>
      <c r="I74" s="94">
        <f t="shared" ref="I74:I137" si="8">SUM(G74:H74)</f>
        <v>0</v>
      </c>
      <c r="J74" s="89">
        <f t="shared" ref="J74:J137" si="9">F74+I74</f>
        <v>0</v>
      </c>
      <c r="K74" s="134"/>
      <c r="L74" s="73"/>
      <c r="M74" s="162">
        <f t="shared" ref="M74:M137" si="10">SUM(K74:L74)</f>
        <v>0</v>
      </c>
      <c r="N74" s="134"/>
      <c r="O74" s="73"/>
      <c r="P74" s="58">
        <f t="shared" ref="P74:P137" si="11">SUM(N74:O74)</f>
        <v>0</v>
      </c>
      <c r="Q74" s="158">
        <f t="shared" ref="Q74:Q137" si="12">J74+M74+P74</f>
        <v>0</v>
      </c>
    </row>
    <row r="75" spans="1:17" ht="24" x14ac:dyDescent="0.2">
      <c r="A75" s="228">
        <v>67</v>
      </c>
      <c r="B75" s="98" t="s">
        <v>134</v>
      </c>
      <c r="C75" s="128" t="s">
        <v>268</v>
      </c>
      <c r="D75" s="134"/>
      <c r="E75" s="73"/>
      <c r="F75" s="221">
        <f t="shared" si="7"/>
        <v>0</v>
      </c>
      <c r="G75" s="73"/>
      <c r="H75" s="73"/>
      <c r="I75" s="94">
        <f t="shared" si="8"/>
        <v>0</v>
      </c>
      <c r="J75" s="89">
        <f t="shared" si="9"/>
        <v>0</v>
      </c>
      <c r="K75" s="134"/>
      <c r="L75" s="73"/>
      <c r="M75" s="162">
        <f t="shared" si="10"/>
        <v>0</v>
      </c>
      <c r="N75" s="134"/>
      <c r="O75" s="73"/>
      <c r="P75" s="58">
        <f t="shared" si="11"/>
        <v>0</v>
      </c>
      <c r="Q75" s="158">
        <f t="shared" si="12"/>
        <v>0</v>
      </c>
    </row>
    <row r="76" spans="1:17" ht="24" x14ac:dyDescent="0.2">
      <c r="A76" s="228">
        <v>68</v>
      </c>
      <c r="B76" s="98" t="s">
        <v>135</v>
      </c>
      <c r="C76" s="128" t="s">
        <v>269</v>
      </c>
      <c r="D76" s="134"/>
      <c r="E76" s="73"/>
      <c r="F76" s="221">
        <f t="shared" si="7"/>
        <v>0</v>
      </c>
      <c r="G76" s="73"/>
      <c r="H76" s="73"/>
      <c r="I76" s="94">
        <f t="shared" si="8"/>
        <v>0</v>
      </c>
      <c r="J76" s="89">
        <f t="shared" si="9"/>
        <v>0</v>
      </c>
      <c r="K76" s="134"/>
      <c r="L76" s="73"/>
      <c r="M76" s="162">
        <f t="shared" si="10"/>
        <v>0</v>
      </c>
      <c r="N76" s="134"/>
      <c r="O76" s="73"/>
      <c r="P76" s="58">
        <f t="shared" si="11"/>
        <v>0</v>
      </c>
      <c r="Q76" s="158">
        <f t="shared" si="12"/>
        <v>0</v>
      </c>
    </row>
    <row r="77" spans="1:17" ht="24" x14ac:dyDescent="0.2">
      <c r="A77" s="228">
        <v>69</v>
      </c>
      <c r="B77" s="98" t="s">
        <v>136</v>
      </c>
      <c r="C77" s="128" t="s">
        <v>270</v>
      </c>
      <c r="D77" s="134"/>
      <c r="E77" s="73"/>
      <c r="F77" s="221">
        <f t="shared" si="7"/>
        <v>0</v>
      </c>
      <c r="G77" s="73"/>
      <c r="H77" s="73"/>
      <c r="I77" s="94">
        <f t="shared" si="8"/>
        <v>0</v>
      </c>
      <c r="J77" s="89">
        <f t="shared" si="9"/>
        <v>0</v>
      </c>
      <c r="K77" s="134"/>
      <c r="L77" s="73"/>
      <c r="M77" s="162">
        <f t="shared" si="10"/>
        <v>0</v>
      </c>
      <c r="N77" s="134"/>
      <c r="O77" s="73"/>
      <c r="P77" s="58">
        <f t="shared" si="11"/>
        <v>0</v>
      </c>
      <c r="Q77" s="158">
        <f t="shared" si="12"/>
        <v>0</v>
      </c>
    </row>
    <row r="78" spans="1:17" ht="24" x14ac:dyDescent="0.2">
      <c r="A78" s="228">
        <v>70</v>
      </c>
      <c r="B78" s="98" t="s">
        <v>137</v>
      </c>
      <c r="C78" s="128" t="s">
        <v>271</v>
      </c>
      <c r="D78" s="134"/>
      <c r="E78" s="73"/>
      <c r="F78" s="221">
        <f t="shared" si="7"/>
        <v>0</v>
      </c>
      <c r="G78" s="73"/>
      <c r="H78" s="73"/>
      <c r="I78" s="94">
        <f t="shared" si="8"/>
        <v>0</v>
      </c>
      <c r="J78" s="89">
        <f t="shared" si="9"/>
        <v>0</v>
      </c>
      <c r="K78" s="134"/>
      <c r="L78" s="73"/>
      <c r="M78" s="162">
        <f t="shared" si="10"/>
        <v>0</v>
      </c>
      <c r="N78" s="134"/>
      <c r="O78" s="73"/>
      <c r="P78" s="58">
        <f t="shared" si="11"/>
        <v>0</v>
      </c>
      <c r="Q78" s="158">
        <f t="shared" si="12"/>
        <v>0</v>
      </c>
    </row>
    <row r="79" spans="1:17" ht="24" x14ac:dyDescent="0.2">
      <c r="A79" s="228">
        <v>71</v>
      </c>
      <c r="B79" s="70" t="s">
        <v>138</v>
      </c>
      <c r="C79" s="128" t="s">
        <v>272</v>
      </c>
      <c r="D79" s="134"/>
      <c r="E79" s="73"/>
      <c r="F79" s="221">
        <f t="shared" si="7"/>
        <v>0</v>
      </c>
      <c r="G79" s="73"/>
      <c r="H79" s="73"/>
      <c r="I79" s="94">
        <f t="shared" si="8"/>
        <v>0</v>
      </c>
      <c r="J79" s="89">
        <f t="shared" si="9"/>
        <v>0</v>
      </c>
      <c r="K79" s="134"/>
      <c r="L79" s="73"/>
      <c r="M79" s="162">
        <f t="shared" si="10"/>
        <v>0</v>
      </c>
      <c r="N79" s="134"/>
      <c r="O79" s="73"/>
      <c r="P79" s="58">
        <f t="shared" si="11"/>
        <v>0</v>
      </c>
      <c r="Q79" s="158">
        <f t="shared" si="12"/>
        <v>0</v>
      </c>
    </row>
    <row r="80" spans="1:17" ht="24" x14ac:dyDescent="0.2">
      <c r="A80" s="228">
        <v>72</v>
      </c>
      <c r="B80" s="98" t="s">
        <v>139</v>
      </c>
      <c r="C80" s="128" t="s">
        <v>273</v>
      </c>
      <c r="D80" s="134"/>
      <c r="E80" s="73"/>
      <c r="F80" s="221">
        <f t="shared" si="7"/>
        <v>0</v>
      </c>
      <c r="G80" s="73"/>
      <c r="H80" s="73"/>
      <c r="I80" s="94">
        <f t="shared" si="8"/>
        <v>0</v>
      </c>
      <c r="J80" s="89">
        <f t="shared" si="9"/>
        <v>0</v>
      </c>
      <c r="K80" s="134"/>
      <c r="L80" s="73"/>
      <c r="M80" s="162">
        <f t="shared" si="10"/>
        <v>0</v>
      </c>
      <c r="N80" s="134"/>
      <c r="O80" s="73"/>
      <c r="P80" s="58">
        <f t="shared" si="11"/>
        <v>0</v>
      </c>
      <c r="Q80" s="158">
        <f t="shared" si="12"/>
        <v>0</v>
      </c>
    </row>
    <row r="81" spans="1:17" ht="24" x14ac:dyDescent="0.2">
      <c r="A81" s="228">
        <v>73</v>
      </c>
      <c r="B81" s="70" t="s">
        <v>140</v>
      </c>
      <c r="C81" s="128" t="s">
        <v>274</v>
      </c>
      <c r="D81" s="134"/>
      <c r="E81" s="73"/>
      <c r="F81" s="221">
        <f t="shared" si="7"/>
        <v>0</v>
      </c>
      <c r="G81" s="73"/>
      <c r="H81" s="73"/>
      <c r="I81" s="94">
        <f t="shared" si="8"/>
        <v>0</v>
      </c>
      <c r="J81" s="89">
        <f t="shared" si="9"/>
        <v>0</v>
      </c>
      <c r="K81" s="134"/>
      <c r="L81" s="73"/>
      <c r="M81" s="162">
        <f t="shared" si="10"/>
        <v>0</v>
      </c>
      <c r="N81" s="134"/>
      <c r="O81" s="73"/>
      <c r="P81" s="58">
        <f t="shared" si="11"/>
        <v>0</v>
      </c>
      <c r="Q81" s="158">
        <f t="shared" si="12"/>
        <v>0</v>
      </c>
    </row>
    <row r="82" spans="1:17" x14ac:dyDescent="0.2">
      <c r="A82" s="228">
        <v>74</v>
      </c>
      <c r="B82" s="98" t="s">
        <v>141</v>
      </c>
      <c r="C82" s="128" t="s">
        <v>142</v>
      </c>
      <c r="D82" s="134"/>
      <c r="E82" s="73"/>
      <c r="F82" s="221">
        <f t="shared" si="7"/>
        <v>0</v>
      </c>
      <c r="G82" s="73"/>
      <c r="H82" s="73"/>
      <c r="I82" s="94">
        <f t="shared" si="8"/>
        <v>0</v>
      </c>
      <c r="J82" s="89">
        <f t="shared" si="9"/>
        <v>0</v>
      </c>
      <c r="K82" s="134"/>
      <c r="L82" s="73"/>
      <c r="M82" s="162">
        <f t="shared" si="10"/>
        <v>0</v>
      </c>
      <c r="N82" s="134"/>
      <c r="O82" s="73"/>
      <c r="P82" s="58">
        <f t="shared" si="11"/>
        <v>0</v>
      </c>
      <c r="Q82" s="158">
        <f t="shared" si="12"/>
        <v>0</v>
      </c>
    </row>
    <row r="83" spans="1:17" x14ac:dyDescent="0.2">
      <c r="A83" s="228">
        <v>75</v>
      </c>
      <c r="B83" s="70" t="s">
        <v>143</v>
      </c>
      <c r="C83" s="128" t="s">
        <v>275</v>
      </c>
      <c r="D83" s="134"/>
      <c r="E83" s="73"/>
      <c r="F83" s="221">
        <f t="shared" si="7"/>
        <v>0</v>
      </c>
      <c r="G83" s="73"/>
      <c r="H83" s="73"/>
      <c r="I83" s="94">
        <f t="shared" si="8"/>
        <v>0</v>
      </c>
      <c r="J83" s="89">
        <f t="shared" si="9"/>
        <v>0</v>
      </c>
      <c r="K83" s="134"/>
      <c r="L83" s="73"/>
      <c r="M83" s="162">
        <f t="shared" si="10"/>
        <v>0</v>
      </c>
      <c r="N83" s="134"/>
      <c r="O83" s="73"/>
      <c r="P83" s="58">
        <f t="shared" si="11"/>
        <v>0</v>
      </c>
      <c r="Q83" s="158">
        <f t="shared" si="12"/>
        <v>0</v>
      </c>
    </row>
    <row r="84" spans="1:17" x14ac:dyDescent="0.2">
      <c r="A84" s="228">
        <v>76</v>
      </c>
      <c r="B84" s="70" t="s">
        <v>144</v>
      </c>
      <c r="C84" s="128" t="s">
        <v>35</v>
      </c>
      <c r="D84" s="134"/>
      <c r="E84" s="73"/>
      <c r="F84" s="221">
        <f t="shared" si="7"/>
        <v>0</v>
      </c>
      <c r="G84" s="73"/>
      <c r="H84" s="73"/>
      <c r="I84" s="94">
        <f t="shared" si="8"/>
        <v>0</v>
      </c>
      <c r="J84" s="89">
        <f t="shared" si="9"/>
        <v>0</v>
      </c>
      <c r="K84" s="134"/>
      <c r="L84" s="73"/>
      <c r="M84" s="162">
        <f t="shared" si="10"/>
        <v>0</v>
      </c>
      <c r="N84" s="134"/>
      <c r="O84" s="73"/>
      <c r="P84" s="58">
        <f t="shared" si="11"/>
        <v>0</v>
      </c>
      <c r="Q84" s="158">
        <f t="shared" si="12"/>
        <v>0</v>
      </c>
    </row>
    <row r="85" spans="1:17" x14ac:dyDescent="0.2">
      <c r="A85" s="228">
        <v>77</v>
      </c>
      <c r="B85" s="98" t="s">
        <v>145</v>
      </c>
      <c r="C85" s="128" t="s">
        <v>37</v>
      </c>
      <c r="D85" s="134"/>
      <c r="E85" s="73"/>
      <c r="F85" s="221">
        <f t="shared" si="7"/>
        <v>0</v>
      </c>
      <c r="G85" s="73"/>
      <c r="H85" s="73"/>
      <c r="I85" s="94">
        <f t="shared" si="8"/>
        <v>0</v>
      </c>
      <c r="J85" s="89">
        <f t="shared" si="9"/>
        <v>0</v>
      </c>
      <c r="K85" s="134"/>
      <c r="L85" s="73"/>
      <c r="M85" s="162">
        <f t="shared" si="10"/>
        <v>0</v>
      </c>
      <c r="N85" s="134"/>
      <c r="O85" s="73"/>
      <c r="P85" s="58">
        <f t="shared" si="11"/>
        <v>0</v>
      </c>
      <c r="Q85" s="158">
        <f t="shared" si="12"/>
        <v>0</v>
      </c>
    </row>
    <row r="86" spans="1:17" x14ac:dyDescent="0.2">
      <c r="A86" s="228">
        <v>78</v>
      </c>
      <c r="B86" s="98" t="s">
        <v>146</v>
      </c>
      <c r="C86" s="128" t="s">
        <v>36</v>
      </c>
      <c r="D86" s="134"/>
      <c r="E86" s="73"/>
      <c r="F86" s="221">
        <f t="shared" si="7"/>
        <v>0</v>
      </c>
      <c r="G86" s="73"/>
      <c r="H86" s="73"/>
      <c r="I86" s="94">
        <f t="shared" si="8"/>
        <v>0</v>
      </c>
      <c r="J86" s="89">
        <f t="shared" si="9"/>
        <v>0</v>
      </c>
      <c r="K86" s="134"/>
      <c r="L86" s="73"/>
      <c r="M86" s="162">
        <f t="shared" si="10"/>
        <v>0</v>
      </c>
      <c r="N86" s="134"/>
      <c r="O86" s="73"/>
      <c r="P86" s="58">
        <f t="shared" si="11"/>
        <v>0</v>
      </c>
      <c r="Q86" s="158">
        <f t="shared" si="12"/>
        <v>0</v>
      </c>
    </row>
    <row r="87" spans="1:17" x14ac:dyDescent="0.2">
      <c r="A87" s="228">
        <v>79</v>
      </c>
      <c r="B87" s="98" t="s">
        <v>147</v>
      </c>
      <c r="C87" s="128" t="s">
        <v>51</v>
      </c>
      <c r="D87" s="134"/>
      <c r="E87" s="73"/>
      <c r="F87" s="221">
        <f t="shared" si="7"/>
        <v>0</v>
      </c>
      <c r="G87" s="73"/>
      <c r="H87" s="73"/>
      <c r="I87" s="94">
        <f t="shared" si="8"/>
        <v>0</v>
      </c>
      <c r="J87" s="89">
        <f t="shared" si="9"/>
        <v>0</v>
      </c>
      <c r="K87" s="134"/>
      <c r="L87" s="73"/>
      <c r="M87" s="162">
        <f t="shared" si="10"/>
        <v>0</v>
      </c>
      <c r="N87" s="134"/>
      <c r="O87" s="73"/>
      <c r="P87" s="58">
        <f t="shared" si="11"/>
        <v>0</v>
      </c>
      <c r="Q87" s="158">
        <f t="shared" si="12"/>
        <v>0</v>
      </c>
    </row>
    <row r="88" spans="1:17" x14ac:dyDescent="0.2">
      <c r="A88" s="228">
        <v>80</v>
      </c>
      <c r="B88" s="98" t="s">
        <v>148</v>
      </c>
      <c r="C88" s="128" t="s">
        <v>254</v>
      </c>
      <c r="D88" s="134"/>
      <c r="E88" s="73"/>
      <c r="F88" s="221">
        <f t="shared" si="7"/>
        <v>0</v>
      </c>
      <c r="G88" s="73"/>
      <c r="H88" s="73"/>
      <c r="I88" s="94">
        <f t="shared" si="8"/>
        <v>0</v>
      </c>
      <c r="J88" s="89">
        <f t="shared" si="9"/>
        <v>0</v>
      </c>
      <c r="K88" s="134"/>
      <c r="L88" s="73"/>
      <c r="M88" s="162">
        <f t="shared" si="10"/>
        <v>0</v>
      </c>
      <c r="N88" s="134"/>
      <c r="O88" s="73"/>
      <c r="P88" s="58">
        <f t="shared" si="11"/>
        <v>0</v>
      </c>
      <c r="Q88" s="158">
        <f t="shared" si="12"/>
        <v>0</v>
      </c>
    </row>
    <row r="89" spans="1:17" x14ac:dyDescent="0.2">
      <c r="A89" s="228">
        <v>81</v>
      </c>
      <c r="B89" s="98" t="s">
        <v>149</v>
      </c>
      <c r="C89" s="223" t="s">
        <v>334</v>
      </c>
      <c r="D89" s="134"/>
      <c r="E89" s="73"/>
      <c r="F89" s="221">
        <f t="shared" si="7"/>
        <v>0</v>
      </c>
      <c r="G89" s="73"/>
      <c r="H89" s="73"/>
      <c r="I89" s="94">
        <f t="shared" si="8"/>
        <v>0</v>
      </c>
      <c r="J89" s="89">
        <f t="shared" si="9"/>
        <v>0</v>
      </c>
      <c r="K89" s="134"/>
      <c r="L89" s="73"/>
      <c r="M89" s="162">
        <f t="shared" si="10"/>
        <v>0</v>
      </c>
      <c r="N89" s="134"/>
      <c r="O89" s="73"/>
      <c r="P89" s="58">
        <f t="shared" si="11"/>
        <v>0</v>
      </c>
      <c r="Q89" s="158">
        <f t="shared" si="12"/>
        <v>0</v>
      </c>
    </row>
    <row r="90" spans="1:17" x14ac:dyDescent="0.2">
      <c r="A90" s="228">
        <v>82</v>
      </c>
      <c r="B90" s="68" t="s">
        <v>150</v>
      </c>
      <c r="C90" s="129" t="s">
        <v>291</v>
      </c>
      <c r="D90" s="134"/>
      <c r="E90" s="73"/>
      <c r="F90" s="221">
        <f t="shared" si="7"/>
        <v>0</v>
      </c>
      <c r="G90" s="73"/>
      <c r="H90" s="73"/>
      <c r="I90" s="94">
        <f t="shared" si="8"/>
        <v>0</v>
      </c>
      <c r="J90" s="89">
        <f t="shared" si="9"/>
        <v>0</v>
      </c>
      <c r="K90" s="134"/>
      <c r="L90" s="73"/>
      <c r="M90" s="162">
        <f t="shared" si="10"/>
        <v>0</v>
      </c>
      <c r="N90" s="134"/>
      <c r="O90" s="73"/>
      <c r="P90" s="58">
        <f t="shared" si="11"/>
        <v>0</v>
      </c>
      <c r="Q90" s="158">
        <f t="shared" si="12"/>
        <v>0</v>
      </c>
    </row>
    <row r="91" spans="1:17" ht="24" x14ac:dyDescent="0.2">
      <c r="A91" s="447">
        <v>83</v>
      </c>
      <c r="B91" s="448" t="s">
        <v>151</v>
      </c>
      <c r="C91" s="129" t="s">
        <v>276</v>
      </c>
      <c r="D91" s="134"/>
      <c r="E91" s="73"/>
      <c r="F91" s="221">
        <f t="shared" si="7"/>
        <v>0</v>
      </c>
      <c r="G91" s="73"/>
      <c r="H91" s="73"/>
      <c r="I91" s="94">
        <f t="shared" si="8"/>
        <v>0</v>
      </c>
      <c r="J91" s="89">
        <f t="shared" si="9"/>
        <v>0</v>
      </c>
      <c r="K91" s="134"/>
      <c r="L91" s="73"/>
      <c r="M91" s="162">
        <f t="shared" si="10"/>
        <v>0</v>
      </c>
      <c r="N91" s="134"/>
      <c r="O91" s="73"/>
      <c r="P91" s="58">
        <f t="shared" si="11"/>
        <v>0</v>
      </c>
      <c r="Q91" s="158">
        <f t="shared" si="12"/>
        <v>0</v>
      </c>
    </row>
    <row r="92" spans="1:17" ht="36" x14ac:dyDescent="0.2">
      <c r="A92" s="447"/>
      <c r="B92" s="448"/>
      <c r="C92" s="223" t="s">
        <v>330</v>
      </c>
      <c r="D92" s="134"/>
      <c r="E92" s="73"/>
      <c r="F92" s="221">
        <f t="shared" si="7"/>
        <v>0</v>
      </c>
      <c r="G92" s="73"/>
      <c r="H92" s="73"/>
      <c r="I92" s="94">
        <f t="shared" si="8"/>
        <v>0</v>
      </c>
      <c r="J92" s="89">
        <f t="shared" si="9"/>
        <v>0</v>
      </c>
      <c r="K92" s="134"/>
      <c r="L92" s="73"/>
      <c r="M92" s="162">
        <f t="shared" si="10"/>
        <v>0</v>
      </c>
      <c r="N92" s="134"/>
      <c r="O92" s="73"/>
      <c r="P92" s="58">
        <f t="shared" si="11"/>
        <v>0</v>
      </c>
      <c r="Q92" s="158">
        <f t="shared" si="12"/>
        <v>0</v>
      </c>
    </row>
    <row r="93" spans="1:17" ht="24" x14ac:dyDescent="0.2">
      <c r="A93" s="447"/>
      <c r="B93" s="448"/>
      <c r="C93" s="223" t="s">
        <v>277</v>
      </c>
      <c r="D93" s="134"/>
      <c r="E93" s="73"/>
      <c r="F93" s="221">
        <f t="shared" si="7"/>
        <v>0</v>
      </c>
      <c r="G93" s="73"/>
      <c r="H93" s="73"/>
      <c r="I93" s="94">
        <f t="shared" si="8"/>
        <v>0</v>
      </c>
      <c r="J93" s="89">
        <f t="shared" si="9"/>
        <v>0</v>
      </c>
      <c r="K93" s="134"/>
      <c r="L93" s="73"/>
      <c r="M93" s="162">
        <f t="shared" si="10"/>
        <v>0</v>
      </c>
      <c r="N93" s="134"/>
      <c r="O93" s="73"/>
      <c r="P93" s="58">
        <f t="shared" si="11"/>
        <v>0</v>
      </c>
      <c r="Q93" s="158">
        <f t="shared" si="12"/>
        <v>0</v>
      </c>
    </row>
    <row r="94" spans="1:17" ht="36" x14ac:dyDescent="0.2">
      <c r="A94" s="447"/>
      <c r="B94" s="448"/>
      <c r="C94" s="266" t="s">
        <v>331</v>
      </c>
      <c r="D94" s="134"/>
      <c r="E94" s="73"/>
      <c r="F94" s="221">
        <f t="shared" si="7"/>
        <v>0</v>
      </c>
      <c r="G94" s="73"/>
      <c r="H94" s="73"/>
      <c r="I94" s="94">
        <f t="shared" si="8"/>
        <v>0</v>
      </c>
      <c r="J94" s="89">
        <f t="shared" si="9"/>
        <v>0</v>
      </c>
      <c r="K94" s="134"/>
      <c r="L94" s="73"/>
      <c r="M94" s="162">
        <f t="shared" si="10"/>
        <v>0</v>
      </c>
      <c r="N94" s="134"/>
      <c r="O94" s="73"/>
      <c r="P94" s="58">
        <f t="shared" si="11"/>
        <v>0</v>
      </c>
      <c r="Q94" s="158">
        <f t="shared" si="12"/>
        <v>0</v>
      </c>
    </row>
    <row r="95" spans="1:17" ht="24" x14ac:dyDescent="0.2">
      <c r="A95" s="228">
        <v>84</v>
      </c>
      <c r="B95" s="70" t="s">
        <v>152</v>
      </c>
      <c r="C95" s="128" t="s">
        <v>50</v>
      </c>
      <c r="D95" s="134"/>
      <c r="E95" s="73"/>
      <c r="F95" s="221">
        <f t="shared" si="7"/>
        <v>0</v>
      </c>
      <c r="G95" s="73"/>
      <c r="H95" s="73"/>
      <c r="I95" s="94">
        <f t="shared" si="8"/>
        <v>0</v>
      </c>
      <c r="J95" s="89">
        <f t="shared" si="9"/>
        <v>0</v>
      </c>
      <c r="K95" s="134"/>
      <c r="L95" s="73"/>
      <c r="M95" s="162">
        <f t="shared" si="10"/>
        <v>0</v>
      </c>
      <c r="N95" s="134"/>
      <c r="O95" s="73"/>
      <c r="P95" s="58">
        <f t="shared" si="11"/>
        <v>0</v>
      </c>
      <c r="Q95" s="158">
        <f t="shared" si="12"/>
        <v>0</v>
      </c>
    </row>
    <row r="96" spans="1:17" x14ac:dyDescent="0.2">
      <c r="A96" s="228">
        <v>85</v>
      </c>
      <c r="B96" s="98" t="s">
        <v>153</v>
      </c>
      <c r="C96" s="128" t="s">
        <v>154</v>
      </c>
      <c r="D96" s="134"/>
      <c r="E96" s="73"/>
      <c r="F96" s="221">
        <f t="shared" si="7"/>
        <v>0</v>
      </c>
      <c r="G96" s="73"/>
      <c r="H96" s="73"/>
      <c r="I96" s="94">
        <f t="shared" si="8"/>
        <v>0</v>
      </c>
      <c r="J96" s="89">
        <f t="shared" si="9"/>
        <v>0</v>
      </c>
      <c r="K96" s="134"/>
      <c r="L96" s="73"/>
      <c r="M96" s="162">
        <f t="shared" si="10"/>
        <v>0</v>
      </c>
      <c r="N96" s="134"/>
      <c r="O96" s="73"/>
      <c r="P96" s="58">
        <f t="shared" si="11"/>
        <v>0</v>
      </c>
      <c r="Q96" s="158">
        <f t="shared" si="12"/>
        <v>0</v>
      </c>
    </row>
    <row r="97" spans="1:17" x14ac:dyDescent="0.2">
      <c r="A97" s="228">
        <v>86</v>
      </c>
      <c r="B97" s="70" t="s">
        <v>155</v>
      </c>
      <c r="C97" s="128" t="s">
        <v>156</v>
      </c>
      <c r="D97" s="134"/>
      <c r="E97" s="73"/>
      <c r="F97" s="221">
        <f t="shared" si="7"/>
        <v>0</v>
      </c>
      <c r="G97" s="73"/>
      <c r="H97" s="73"/>
      <c r="I97" s="94">
        <f t="shared" si="8"/>
        <v>0</v>
      </c>
      <c r="J97" s="89">
        <f t="shared" si="9"/>
        <v>0</v>
      </c>
      <c r="K97" s="134"/>
      <c r="L97" s="73"/>
      <c r="M97" s="162">
        <f t="shared" si="10"/>
        <v>0</v>
      </c>
      <c r="N97" s="134"/>
      <c r="O97" s="73"/>
      <c r="P97" s="58">
        <f t="shared" si="11"/>
        <v>0</v>
      </c>
      <c r="Q97" s="158">
        <f t="shared" si="12"/>
        <v>0</v>
      </c>
    </row>
    <row r="98" spans="1:17" x14ac:dyDescent="0.2">
      <c r="A98" s="228">
        <v>87</v>
      </c>
      <c r="B98" s="98" t="s">
        <v>157</v>
      </c>
      <c r="C98" s="128" t="s">
        <v>28</v>
      </c>
      <c r="D98" s="134">
        <v>836845.49</v>
      </c>
      <c r="E98" s="73"/>
      <c r="F98" s="221">
        <f t="shared" si="7"/>
        <v>836845.49</v>
      </c>
      <c r="G98" s="73">
        <v>66197.13</v>
      </c>
      <c r="H98" s="73"/>
      <c r="I98" s="94">
        <f t="shared" si="8"/>
        <v>66197.13</v>
      </c>
      <c r="J98" s="89">
        <f t="shared" si="9"/>
        <v>903042.62</v>
      </c>
      <c r="K98" s="134"/>
      <c r="L98" s="73"/>
      <c r="M98" s="162">
        <f t="shared" si="10"/>
        <v>0</v>
      </c>
      <c r="N98" s="134"/>
      <c r="O98" s="73"/>
      <c r="P98" s="58">
        <f t="shared" si="11"/>
        <v>0</v>
      </c>
      <c r="Q98" s="158">
        <f t="shared" si="12"/>
        <v>903042.62</v>
      </c>
    </row>
    <row r="99" spans="1:17" x14ac:dyDescent="0.2">
      <c r="A99" s="228">
        <v>88</v>
      </c>
      <c r="B99" s="98" t="s">
        <v>158</v>
      </c>
      <c r="C99" s="128" t="s">
        <v>12</v>
      </c>
      <c r="D99" s="134">
        <v>771798.7</v>
      </c>
      <c r="E99" s="73"/>
      <c r="F99" s="221">
        <f t="shared" si="7"/>
        <v>771798.7</v>
      </c>
      <c r="G99" s="73">
        <v>320103.93</v>
      </c>
      <c r="H99" s="73"/>
      <c r="I99" s="94">
        <f t="shared" si="8"/>
        <v>320103.93</v>
      </c>
      <c r="J99" s="89">
        <f t="shared" si="9"/>
        <v>1091902.6299999999</v>
      </c>
      <c r="K99" s="134"/>
      <c r="L99" s="73"/>
      <c r="M99" s="162">
        <f t="shared" si="10"/>
        <v>0</v>
      </c>
      <c r="N99" s="134"/>
      <c r="O99" s="73"/>
      <c r="P99" s="58">
        <f t="shared" si="11"/>
        <v>0</v>
      </c>
      <c r="Q99" s="158">
        <f t="shared" si="12"/>
        <v>1091902.6299999999</v>
      </c>
    </row>
    <row r="100" spans="1:17" x14ac:dyDescent="0.2">
      <c r="A100" s="228">
        <v>89</v>
      </c>
      <c r="B100" s="98" t="s">
        <v>159</v>
      </c>
      <c r="C100" s="128" t="s">
        <v>27</v>
      </c>
      <c r="D100" s="134">
        <v>2284052.31</v>
      </c>
      <c r="E100" s="73"/>
      <c r="F100" s="221">
        <f t="shared" si="7"/>
        <v>2284052.31</v>
      </c>
      <c r="G100" s="73">
        <v>235770.6</v>
      </c>
      <c r="H100" s="73"/>
      <c r="I100" s="94">
        <f t="shared" si="8"/>
        <v>235770.6</v>
      </c>
      <c r="J100" s="89">
        <f t="shared" si="9"/>
        <v>2519822.91</v>
      </c>
      <c r="K100" s="134"/>
      <c r="L100" s="73"/>
      <c r="M100" s="162">
        <f t="shared" si="10"/>
        <v>0</v>
      </c>
      <c r="N100" s="134"/>
      <c r="O100" s="73"/>
      <c r="P100" s="58">
        <f t="shared" si="11"/>
        <v>0</v>
      </c>
      <c r="Q100" s="158">
        <f t="shared" si="12"/>
        <v>2519822.91</v>
      </c>
    </row>
    <row r="101" spans="1:17" x14ac:dyDescent="0.2">
      <c r="A101" s="228">
        <v>90</v>
      </c>
      <c r="B101" s="98" t="s">
        <v>160</v>
      </c>
      <c r="C101" s="128" t="s">
        <v>44</v>
      </c>
      <c r="D101" s="134">
        <v>967613.13</v>
      </c>
      <c r="E101" s="73"/>
      <c r="F101" s="221">
        <f t="shared" si="7"/>
        <v>967613.13</v>
      </c>
      <c r="G101" s="73">
        <v>423480.27</v>
      </c>
      <c r="H101" s="73"/>
      <c r="I101" s="94">
        <f t="shared" si="8"/>
        <v>423480.27</v>
      </c>
      <c r="J101" s="89">
        <f t="shared" si="9"/>
        <v>1391093.4</v>
      </c>
      <c r="K101" s="134"/>
      <c r="L101" s="73"/>
      <c r="M101" s="162">
        <f t="shared" si="10"/>
        <v>0</v>
      </c>
      <c r="N101" s="134"/>
      <c r="O101" s="73"/>
      <c r="P101" s="58">
        <f t="shared" si="11"/>
        <v>0</v>
      </c>
      <c r="Q101" s="158">
        <f t="shared" si="12"/>
        <v>1391093.4</v>
      </c>
    </row>
    <row r="102" spans="1:17" x14ac:dyDescent="0.2">
      <c r="A102" s="228">
        <v>91</v>
      </c>
      <c r="B102" s="98" t="s">
        <v>161</v>
      </c>
      <c r="C102" s="128" t="s">
        <v>33</v>
      </c>
      <c r="D102" s="134">
        <v>1173875.49</v>
      </c>
      <c r="E102" s="73"/>
      <c r="F102" s="221">
        <f t="shared" si="7"/>
        <v>1173875.49</v>
      </c>
      <c r="G102" s="73">
        <v>486956.97</v>
      </c>
      <c r="H102" s="73"/>
      <c r="I102" s="94">
        <f t="shared" si="8"/>
        <v>486956.97</v>
      </c>
      <c r="J102" s="89">
        <f t="shared" si="9"/>
        <v>1660832.46</v>
      </c>
      <c r="K102" s="134">
        <v>4493559.76</v>
      </c>
      <c r="L102" s="73"/>
      <c r="M102" s="162">
        <f t="shared" si="10"/>
        <v>4493559.76</v>
      </c>
      <c r="N102" s="134"/>
      <c r="O102" s="73"/>
      <c r="P102" s="58">
        <f t="shared" si="11"/>
        <v>0</v>
      </c>
      <c r="Q102" s="158">
        <f t="shared" si="12"/>
        <v>6154392.2199999997</v>
      </c>
    </row>
    <row r="103" spans="1:17" x14ac:dyDescent="0.2">
      <c r="A103" s="228">
        <v>92</v>
      </c>
      <c r="B103" s="98" t="s">
        <v>162</v>
      </c>
      <c r="C103" s="128" t="s">
        <v>29</v>
      </c>
      <c r="D103" s="134">
        <v>1976006.89</v>
      </c>
      <c r="E103" s="73"/>
      <c r="F103" s="221">
        <f t="shared" si="7"/>
        <v>1976006.89</v>
      </c>
      <c r="G103" s="73">
        <v>817942.62</v>
      </c>
      <c r="H103" s="73"/>
      <c r="I103" s="94">
        <f t="shared" si="8"/>
        <v>817942.62</v>
      </c>
      <c r="J103" s="89">
        <f t="shared" si="9"/>
        <v>2793949.51</v>
      </c>
      <c r="K103" s="134"/>
      <c r="L103" s="73"/>
      <c r="M103" s="162">
        <f t="shared" si="10"/>
        <v>0</v>
      </c>
      <c r="N103" s="134"/>
      <c r="O103" s="73"/>
      <c r="P103" s="58">
        <f t="shared" si="11"/>
        <v>0</v>
      </c>
      <c r="Q103" s="158">
        <f t="shared" si="12"/>
        <v>2793949.51</v>
      </c>
    </row>
    <row r="104" spans="1:17" x14ac:dyDescent="0.2">
      <c r="A104" s="228">
        <v>93</v>
      </c>
      <c r="B104" s="98" t="s">
        <v>163</v>
      </c>
      <c r="C104" s="128" t="s">
        <v>30</v>
      </c>
      <c r="D104" s="134">
        <v>2328203.2400000002</v>
      </c>
      <c r="E104" s="73"/>
      <c r="F104" s="221">
        <f t="shared" si="7"/>
        <v>2328203.2400000002</v>
      </c>
      <c r="G104" s="73">
        <v>47154.12</v>
      </c>
      <c r="H104" s="73"/>
      <c r="I104" s="94">
        <f t="shared" si="8"/>
        <v>47154.12</v>
      </c>
      <c r="J104" s="89">
        <f t="shared" si="9"/>
        <v>2375357.3600000003</v>
      </c>
      <c r="K104" s="134"/>
      <c r="L104" s="73"/>
      <c r="M104" s="162">
        <f t="shared" si="10"/>
        <v>0</v>
      </c>
      <c r="N104" s="134"/>
      <c r="O104" s="73"/>
      <c r="P104" s="58">
        <f t="shared" si="11"/>
        <v>0</v>
      </c>
      <c r="Q104" s="158">
        <f t="shared" si="12"/>
        <v>2375357.3600000003</v>
      </c>
    </row>
    <row r="105" spans="1:17" x14ac:dyDescent="0.2">
      <c r="A105" s="228">
        <v>94</v>
      </c>
      <c r="B105" s="70" t="s">
        <v>164</v>
      </c>
      <c r="C105" s="128" t="s">
        <v>14</v>
      </c>
      <c r="D105" s="134">
        <v>865493.04</v>
      </c>
      <c r="E105" s="73"/>
      <c r="F105" s="221">
        <f t="shared" si="7"/>
        <v>865493.04</v>
      </c>
      <c r="G105" s="73">
        <v>47154.12</v>
      </c>
      <c r="H105" s="73"/>
      <c r="I105" s="94">
        <f t="shared" si="8"/>
        <v>47154.12</v>
      </c>
      <c r="J105" s="89">
        <f t="shared" si="9"/>
        <v>912647.16</v>
      </c>
      <c r="K105" s="134">
        <v>6245316.5</v>
      </c>
      <c r="L105" s="73"/>
      <c r="M105" s="162">
        <f t="shared" si="10"/>
        <v>6245316.5</v>
      </c>
      <c r="N105" s="134"/>
      <c r="O105" s="73"/>
      <c r="P105" s="58">
        <f t="shared" si="11"/>
        <v>0</v>
      </c>
      <c r="Q105" s="158">
        <f t="shared" si="12"/>
        <v>7157963.6600000001</v>
      </c>
    </row>
    <row r="106" spans="1:17" x14ac:dyDescent="0.2">
      <c r="A106" s="228">
        <v>95</v>
      </c>
      <c r="B106" s="98" t="s">
        <v>165</v>
      </c>
      <c r="C106" s="128" t="s">
        <v>31</v>
      </c>
      <c r="D106" s="134">
        <v>1066025.8899999999</v>
      </c>
      <c r="E106" s="73"/>
      <c r="F106" s="221">
        <f t="shared" si="7"/>
        <v>1066025.8899999999</v>
      </c>
      <c r="G106" s="73">
        <v>441616.47</v>
      </c>
      <c r="H106" s="73"/>
      <c r="I106" s="94">
        <f t="shared" si="8"/>
        <v>441616.47</v>
      </c>
      <c r="J106" s="89">
        <f t="shared" si="9"/>
        <v>1507642.3599999999</v>
      </c>
      <c r="K106" s="134"/>
      <c r="L106" s="73"/>
      <c r="M106" s="162">
        <f t="shared" si="10"/>
        <v>0</v>
      </c>
      <c r="N106" s="134"/>
      <c r="O106" s="73"/>
      <c r="P106" s="58">
        <f t="shared" si="11"/>
        <v>0</v>
      </c>
      <c r="Q106" s="158">
        <f t="shared" si="12"/>
        <v>1507642.3599999999</v>
      </c>
    </row>
    <row r="107" spans="1:17" x14ac:dyDescent="0.2">
      <c r="A107" s="228">
        <v>96</v>
      </c>
      <c r="B107" s="98" t="s">
        <v>166</v>
      </c>
      <c r="C107" s="128" t="s">
        <v>15</v>
      </c>
      <c r="D107" s="134">
        <v>1186008.57</v>
      </c>
      <c r="E107" s="73"/>
      <c r="F107" s="221">
        <f t="shared" si="7"/>
        <v>1186008.57</v>
      </c>
      <c r="G107" s="73">
        <v>66197.13</v>
      </c>
      <c r="H107" s="73"/>
      <c r="I107" s="94">
        <f t="shared" si="8"/>
        <v>66197.13</v>
      </c>
      <c r="J107" s="89">
        <f t="shared" si="9"/>
        <v>1252205.7000000002</v>
      </c>
      <c r="K107" s="134">
        <v>4399614.0599999996</v>
      </c>
      <c r="L107" s="73"/>
      <c r="M107" s="162">
        <f t="shared" si="10"/>
        <v>4399614.0599999996</v>
      </c>
      <c r="N107" s="134"/>
      <c r="O107" s="73"/>
      <c r="P107" s="58">
        <f t="shared" si="11"/>
        <v>0</v>
      </c>
      <c r="Q107" s="158">
        <f t="shared" si="12"/>
        <v>5651819.7599999998</v>
      </c>
    </row>
    <row r="108" spans="1:17" x14ac:dyDescent="0.2">
      <c r="A108" s="228">
        <v>97</v>
      </c>
      <c r="B108" s="70" t="s">
        <v>167</v>
      </c>
      <c r="C108" s="128" t="s">
        <v>13</v>
      </c>
      <c r="D108" s="134">
        <v>1212970.97</v>
      </c>
      <c r="E108" s="73"/>
      <c r="F108" s="221">
        <f t="shared" si="7"/>
        <v>1212970.97</v>
      </c>
      <c r="G108" s="73">
        <v>502372.74</v>
      </c>
      <c r="H108" s="73"/>
      <c r="I108" s="94">
        <f t="shared" si="8"/>
        <v>502372.74</v>
      </c>
      <c r="J108" s="89">
        <f t="shared" si="9"/>
        <v>1715343.71</v>
      </c>
      <c r="K108" s="134">
        <v>6622668.6699999999</v>
      </c>
      <c r="L108" s="73"/>
      <c r="M108" s="162">
        <f t="shared" si="10"/>
        <v>6622668.6699999999</v>
      </c>
      <c r="N108" s="134"/>
      <c r="O108" s="73"/>
      <c r="P108" s="58">
        <f t="shared" si="11"/>
        <v>0</v>
      </c>
      <c r="Q108" s="158">
        <f t="shared" si="12"/>
        <v>8338012.3799999999</v>
      </c>
    </row>
    <row r="109" spans="1:17" x14ac:dyDescent="0.2">
      <c r="A109" s="228">
        <v>98</v>
      </c>
      <c r="B109" s="98" t="s">
        <v>168</v>
      </c>
      <c r="C109" s="128" t="s">
        <v>32</v>
      </c>
      <c r="D109" s="134">
        <v>886725.93</v>
      </c>
      <c r="E109" s="73"/>
      <c r="F109" s="221">
        <f t="shared" si="7"/>
        <v>886725.93</v>
      </c>
      <c r="G109" s="73">
        <v>335519.7</v>
      </c>
      <c r="H109" s="73"/>
      <c r="I109" s="94">
        <f t="shared" si="8"/>
        <v>335519.7</v>
      </c>
      <c r="J109" s="89">
        <f t="shared" si="9"/>
        <v>1222245.6300000001</v>
      </c>
      <c r="K109" s="134"/>
      <c r="L109" s="73"/>
      <c r="M109" s="162">
        <f t="shared" si="10"/>
        <v>0</v>
      </c>
      <c r="N109" s="134"/>
      <c r="O109" s="73"/>
      <c r="P109" s="58">
        <f t="shared" si="11"/>
        <v>0</v>
      </c>
      <c r="Q109" s="158">
        <f t="shared" si="12"/>
        <v>1222245.6300000001</v>
      </c>
    </row>
    <row r="110" spans="1:17" x14ac:dyDescent="0.2">
      <c r="A110" s="228">
        <v>99</v>
      </c>
      <c r="B110" s="70" t="s">
        <v>169</v>
      </c>
      <c r="C110" s="128" t="s">
        <v>54</v>
      </c>
      <c r="D110" s="134">
        <v>1191064.02</v>
      </c>
      <c r="E110" s="73"/>
      <c r="F110" s="221">
        <f t="shared" si="7"/>
        <v>1191064.02</v>
      </c>
      <c r="G110" s="73">
        <v>493304.64</v>
      </c>
      <c r="H110" s="73"/>
      <c r="I110" s="94">
        <f t="shared" si="8"/>
        <v>493304.64</v>
      </c>
      <c r="J110" s="89">
        <f t="shared" si="9"/>
        <v>1684368.6600000001</v>
      </c>
      <c r="K110" s="134"/>
      <c r="L110" s="73"/>
      <c r="M110" s="162">
        <f t="shared" si="10"/>
        <v>0</v>
      </c>
      <c r="N110" s="134"/>
      <c r="O110" s="73"/>
      <c r="P110" s="58">
        <f t="shared" si="11"/>
        <v>0</v>
      </c>
      <c r="Q110" s="158">
        <f t="shared" si="12"/>
        <v>1684368.6600000001</v>
      </c>
    </row>
    <row r="111" spans="1:17" x14ac:dyDescent="0.2">
      <c r="A111" s="228">
        <v>100</v>
      </c>
      <c r="B111" s="70" t="s">
        <v>170</v>
      </c>
      <c r="C111" s="128" t="s">
        <v>34</v>
      </c>
      <c r="D111" s="134">
        <v>1364971.5</v>
      </c>
      <c r="E111" s="73"/>
      <c r="F111" s="221">
        <f t="shared" si="7"/>
        <v>1364971.5</v>
      </c>
      <c r="G111" s="73">
        <v>1887978.42</v>
      </c>
      <c r="H111" s="73"/>
      <c r="I111" s="94">
        <f t="shared" si="8"/>
        <v>1887978.42</v>
      </c>
      <c r="J111" s="89">
        <f t="shared" si="9"/>
        <v>3252949.92</v>
      </c>
      <c r="K111" s="134">
        <v>8750503.7400000002</v>
      </c>
      <c r="L111" s="73"/>
      <c r="M111" s="162">
        <f t="shared" si="10"/>
        <v>8750503.7400000002</v>
      </c>
      <c r="N111" s="134"/>
      <c r="O111" s="73"/>
      <c r="P111" s="58">
        <f t="shared" si="11"/>
        <v>0</v>
      </c>
      <c r="Q111" s="158">
        <f t="shared" si="12"/>
        <v>12003453.66</v>
      </c>
    </row>
    <row r="112" spans="1:17" x14ac:dyDescent="0.2">
      <c r="A112" s="228">
        <v>101</v>
      </c>
      <c r="B112" s="98" t="s">
        <v>171</v>
      </c>
      <c r="C112" s="128" t="s">
        <v>241</v>
      </c>
      <c r="D112" s="134">
        <v>1180953.1200000001</v>
      </c>
      <c r="E112" s="73"/>
      <c r="F112" s="221">
        <f t="shared" si="7"/>
        <v>1180953.1200000001</v>
      </c>
      <c r="G112" s="73">
        <v>66197.13</v>
      </c>
      <c r="H112" s="73"/>
      <c r="I112" s="94">
        <f t="shared" si="8"/>
        <v>66197.13</v>
      </c>
      <c r="J112" s="89">
        <f t="shared" si="9"/>
        <v>1247150.25</v>
      </c>
      <c r="K112" s="134"/>
      <c r="L112" s="73"/>
      <c r="M112" s="162">
        <f t="shared" si="10"/>
        <v>0</v>
      </c>
      <c r="N112" s="134"/>
      <c r="O112" s="73"/>
      <c r="P112" s="58">
        <f t="shared" si="11"/>
        <v>0</v>
      </c>
      <c r="Q112" s="158">
        <f t="shared" si="12"/>
        <v>1247150.25</v>
      </c>
    </row>
    <row r="113" spans="1:17" x14ac:dyDescent="0.2">
      <c r="A113" s="228">
        <v>102</v>
      </c>
      <c r="B113" s="98" t="s">
        <v>172</v>
      </c>
      <c r="C113" s="128" t="s">
        <v>173</v>
      </c>
      <c r="D113" s="134"/>
      <c r="E113" s="73"/>
      <c r="F113" s="221">
        <f t="shared" si="7"/>
        <v>0</v>
      </c>
      <c r="G113" s="73"/>
      <c r="H113" s="73"/>
      <c r="I113" s="94">
        <f t="shared" si="8"/>
        <v>0</v>
      </c>
      <c r="J113" s="89">
        <f t="shared" si="9"/>
        <v>0</v>
      </c>
      <c r="K113" s="134"/>
      <c r="L113" s="73"/>
      <c r="M113" s="162">
        <f t="shared" si="10"/>
        <v>0</v>
      </c>
      <c r="N113" s="134"/>
      <c r="O113" s="73"/>
      <c r="P113" s="58">
        <f t="shared" si="11"/>
        <v>0</v>
      </c>
      <c r="Q113" s="158">
        <f t="shared" si="12"/>
        <v>0</v>
      </c>
    </row>
    <row r="114" spans="1:17" x14ac:dyDescent="0.2">
      <c r="A114" s="228">
        <v>103</v>
      </c>
      <c r="B114" s="98" t="s">
        <v>174</v>
      </c>
      <c r="C114" s="128" t="s">
        <v>175</v>
      </c>
      <c r="D114" s="134"/>
      <c r="E114" s="73"/>
      <c r="F114" s="221">
        <f t="shared" si="7"/>
        <v>0</v>
      </c>
      <c r="G114" s="73"/>
      <c r="H114" s="73"/>
      <c r="I114" s="94">
        <f t="shared" si="8"/>
        <v>0</v>
      </c>
      <c r="J114" s="89">
        <f t="shared" si="9"/>
        <v>0</v>
      </c>
      <c r="K114" s="134"/>
      <c r="L114" s="73"/>
      <c r="M114" s="162">
        <f t="shared" si="10"/>
        <v>0</v>
      </c>
      <c r="N114" s="134"/>
      <c r="O114" s="73"/>
      <c r="P114" s="58">
        <f t="shared" si="11"/>
        <v>0</v>
      </c>
      <c r="Q114" s="158">
        <f t="shared" si="12"/>
        <v>0</v>
      </c>
    </row>
    <row r="115" spans="1:17" x14ac:dyDescent="0.2">
      <c r="A115" s="228">
        <v>104</v>
      </c>
      <c r="B115" s="98" t="s">
        <v>176</v>
      </c>
      <c r="C115" s="128" t="s">
        <v>177</v>
      </c>
      <c r="D115" s="134"/>
      <c r="E115" s="73"/>
      <c r="F115" s="221">
        <f t="shared" si="7"/>
        <v>0</v>
      </c>
      <c r="G115" s="73"/>
      <c r="H115" s="73"/>
      <c r="I115" s="94">
        <f t="shared" si="8"/>
        <v>0</v>
      </c>
      <c r="J115" s="89">
        <f t="shared" si="9"/>
        <v>0</v>
      </c>
      <c r="K115" s="134"/>
      <c r="L115" s="73"/>
      <c r="M115" s="162">
        <f t="shared" si="10"/>
        <v>0</v>
      </c>
      <c r="N115" s="134"/>
      <c r="O115" s="73"/>
      <c r="P115" s="58">
        <f t="shared" si="11"/>
        <v>0</v>
      </c>
      <c r="Q115" s="158">
        <f t="shared" si="12"/>
        <v>0</v>
      </c>
    </row>
    <row r="116" spans="1:17" x14ac:dyDescent="0.2">
      <c r="A116" s="228">
        <v>105</v>
      </c>
      <c r="B116" s="70" t="s">
        <v>178</v>
      </c>
      <c r="C116" s="128" t="s">
        <v>179</v>
      </c>
      <c r="D116" s="134"/>
      <c r="E116" s="73"/>
      <c r="F116" s="221">
        <f t="shared" si="7"/>
        <v>0</v>
      </c>
      <c r="G116" s="73"/>
      <c r="H116" s="73"/>
      <c r="I116" s="94">
        <f t="shared" si="8"/>
        <v>0</v>
      </c>
      <c r="J116" s="89">
        <f t="shared" si="9"/>
        <v>0</v>
      </c>
      <c r="K116" s="134"/>
      <c r="L116" s="73"/>
      <c r="M116" s="162">
        <f t="shared" si="10"/>
        <v>0</v>
      </c>
      <c r="N116" s="134"/>
      <c r="O116" s="73"/>
      <c r="P116" s="58">
        <f t="shared" si="11"/>
        <v>0</v>
      </c>
      <c r="Q116" s="158">
        <f t="shared" si="12"/>
        <v>0</v>
      </c>
    </row>
    <row r="117" spans="1:17" x14ac:dyDescent="0.2">
      <c r="A117" s="228">
        <v>106</v>
      </c>
      <c r="B117" s="98" t="s">
        <v>180</v>
      </c>
      <c r="C117" s="128" t="s">
        <v>181</v>
      </c>
      <c r="D117" s="134"/>
      <c r="E117" s="73"/>
      <c r="F117" s="221">
        <f t="shared" si="7"/>
        <v>0</v>
      </c>
      <c r="G117" s="73"/>
      <c r="H117" s="73"/>
      <c r="I117" s="94">
        <f t="shared" si="8"/>
        <v>0</v>
      </c>
      <c r="J117" s="89">
        <f t="shared" si="9"/>
        <v>0</v>
      </c>
      <c r="K117" s="134"/>
      <c r="L117" s="73"/>
      <c r="M117" s="162">
        <f t="shared" si="10"/>
        <v>0</v>
      </c>
      <c r="N117" s="134"/>
      <c r="O117" s="73"/>
      <c r="P117" s="58">
        <f t="shared" si="11"/>
        <v>0</v>
      </c>
      <c r="Q117" s="158">
        <f t="shared" si="12"/>
        <v>0</v>
      </c>
    </row>
    <row r="118" spans="1:17" x14ac:dyDescent="0.2">
      <c r="A118" s="228">
        <v>107</v>
      </c>
      <c r="B118" s="98" t="s">
        <v>182</v>
      </c>
      <c r="C118" s="128" t="s">
        <v>183</v>
      </c>
      <c r="D118" s="134"/>
      <c r="E118" s="73"/>
      <c r="F118" s="221">
        <f t="shared" si="7"/>
        <v>0</v>
      </c>
      <c r="G118" s="73"/>
      <c r="H118" s="73"/>
      <c r="I118" s="94">
        <f t="shared" si="8"/>
        <v>0</v>
      </c>
      <c r="J118" s="89">
        <f t="shared" si="9"/>
        <v>0</v>
      </c>
      <c r="K118" s="134"/>
      <c r="L118" s="73"/>
      <c r="M118" s="162">
        <f t="shared" si="10"/>
        <v>0</v>
      </c>
      <c r="N118" s="134"/>
      <c r="O118" s="73"/>
      <c r="P118" s="58">
        <f t="shared" si="11"/>
        <v>0</v>
      </c>
      <c r="Q118" s="158">
        <f t="shared" si="12"/>
        <v>0</v>
      </c>
    </row>
    <row r="119" spans="1:17" x14ac:dyDescent="0.2">
      <c r="A119" s="228">
        <v>108</v>
      </c>
      <c r="B119" s="98" t="s">
        <v>184</v>
      </c>
      <c r="C119" s="128" t="s">
        <v>185</v>
      </c>
      <c r="D119" s="134"/>
      <c r="E119" s="73"/>
      <c r="F119" s="221">
        <f t="shared" si="7"/>
        <v>0</v>
      </c>
      <c r="G119" s="73"/>
      <c r="H119" s="73"/>
      <c r="I119" s="94">
        <f t="shared" si="8"/>
        <v>0</v>
      </c>
      <c r="J119" s="89">
        <f t="shared" si="9"/>
        <v>0</v>
      </c>
      <c r="K119" s="134"/>
      <c r="L119" s="73"/>
      <c r="M119" s="162">
        <f t="shared" si="10"/>
        <v>0</v>
      </c>
      <c r="N119" s="134"/>
      <c r="O119" s="73"/>
      <c r="P119" s="58">
        <f t="shared" si="11"/>
        <v>0</v>
      </c>
      <c r="Q119" s="158">
        <f t="shared" si="12"/>
        <v>0</v>
      </c>
    </row>
    <row r="120" spans="1:17" x14ac:dyDescent="0.2">
      <c r="A120" s="228">
        <v>109</v>
      </c>
      <c r="B120" s="70" t="s">
        <v>186</v>
      </c>
      <c r="C120" s="128" t="s">
        <v>187</v>
      </c>
      <c r="D120" s="134"/>
      <c r="E120" s="73"/>
      <c r="F120" s="221">
        <f t="shared" si="7"/>
        <v>0</v>
      </c>
      <c r="G120" s="73"/>
      <c r="H120" s="73"/>
      <c r="I120" s="94">
        <f t="shared" si="8"/>
        <v>0</v>
      </c>
      <c r="J120" s="89">
        <f t="shared" si="9"/>
        <v>0</v>
      </c>
      <c r="K120" s="134"/>
      <c r="L120" s="73"/>
      <c r="M120" s="162">
        <f t="shared" si="10"/>
        <v>0</v>
      </c>
      <c r="N120" s="134"/>
      <c r="O120" s="73"/>
      <c r="P120" s="58">
        <f t="shared" si="11"/>
        <v>0</v>
      </c>
      <c r="Q120" s="158">
        <f t="shared" si="12"/>
        <v>0</v>
      </c>
    </row>
    <row r="121" spans="1:17" x14ac:dyDescent="0.2">
      <c r="A121" s="228">
        <v>110</v>
      </c>
      <c r="B121" s="70" t="s">
        <v>188</v>
      </c>
      <c r="C121" s="128" t="s">
        <v>189</v>
      </c>
      <c r="D121" s="134"/>
      <c r="E121" s="73"/>
      <c r="F121" s="221">
        <f t="shared" si="7"/>
        <v>0</v>
      </c>
      <c r="G121" s="73"/>
      <c r="H121" s="73"/>
      <c r="I121" s="94">
        <f t="shared" si="8"/>
        <v>0</v>
      </c>
      <c r="J121" s="89">
        <f t="shared" si="9"/>
        <v>0</v>
      </c>
      <c r="K121" s="134"/>
      <c r="L121" s="73"/>
      <c r="M121" s="162">
        <f t="shared" si="10"/>
        <v>0</v>
      </c>
      <c r="N121" s="134"/>
      <c r="O121" s="73"/>
      <c r="P121" s="58">
        <f t="shared" si="11"/>
        <v>0</v>
      </c>
      <c r="Q121" s="158">
        <f t="shared" si="12"/>
        <v>0</v>
      </c>
    </row>
    <row r="122" spans="1:17" x14ac:dyDescent="0.2">
      <c r="A122" s="228">
        <v>111</v>
      </c>
      <c r="B122" s="122" t="s">
        <v>278</v>
      </c>
      <c r="C122" s="128" t="s">
        <v>250</v>
      </c>
      <c r="D122" s="134"/>
      <c r="E122" s="73"/>
      <c r="F122" s="221">
        <f t="shared" si="7"/>
        <v>0</v>
      </c>
      <c r="G122" s="73"/>
      <c r="H122" s="73"/>
      <c r="I122" s="94">
        <f t="shared" si="8"/>
        <v>0</v>
      </c>
      <c r="J122" s="89">
        <f t="shared" si="9"/>
        <v>0</v>
      </c>
      <c r="K122" s="134"/>
      <c r="L122" s="73"/>
      <c r="M122" s="162">
        <f t="shared" si="10"/>
        <v>0</v>
      </c>
      <c r="N122" s="134"/>
      <c r="O122" s="73"/>
      <c r="P122" s="58">
        <f t="shared" si="11"/>
        <v>0</v>
      </c>
      <c r="Q122" s="158">
        <f t="shared" si="12"/>
        <v>0</v>
      </c>
    </row>
    <row r="123" spans="1:17" x14ac:dyDescent="0.2">
      <c r="A123" s="228">
        <v>112</v>
      </c>
      <c r="B123" s="98" t="s">
        <v>190</v>
      </c>
      <c r="C123" s="128" t="s">
        <v>191</v>
      </c>
      <c r="D123" s="134"/>
      <c r="E123" s="73"/>
      <c r="F123" s="221">
        <f t="shared" si="7"/>
        <v>0</v>
      </c>
      <c r="G123" s="73"/>
      <c r="H123" s="73"/>
      <c r="I123" s="94">
        <f t="shared" si="8"/>
        <v>0</v>
      </c>
      <c r="J123" s="89">
        <f t="shared" si="9"/>
        <v>0</v>
      </c>
      <c r="K123" s="134"/>
      <c r="L123" s="73"/>
      <c r="M123" s="162">
        <f t="shared" si="10"/>
        <v>0</v>
      </c>
      <c r="N123" s="134"/>
      <c r="O123" s="73"/>
      <c r="P123" s="58">
        <f t="shared" si="11"/>
        <v>0</v>
      </c>
      <c r="Q123" s="158">
        <f t="shared" si="12"/>
        <v>0</v>
      </c>
    </row>
    <row r="124" spans="1:17" x14ac:dyDescent="0.2">
      <c r="A124" s="228">
        <v>113</v>
      </c>
      <c r="B124" s="98" t="s">
        <v>192</v>
      </c>
      <c r="C124" s="128" t="s">
        <v>193</v>
      </c>
      <c r="D124" s="134"/>
      <c r="E124" s="73"/>
      <c r="F124" s="221">
        <f t="shared" si="7"/>
        <v>0</v>
      </c>
      <c r="G124" s="73"/>
      <c r="H124" s="73"/>
      <c r="I124" s="94">
        <f t="shared" si="8"/>
        <v>0</v>
      </c>
      <c r="J124" s="89">
        <f t="shared" si="9"/>
        <v>0</v>
      </c>
      <c r="K124" s="134"/>
      <c r="L124" s="73"/>
      <c r="M124" s="162">
        <f t="shared" si="10"/>
        <v>0</v>
      </c>
      <c r="N124" s="134"/>
      <c r="O124" s="73"/>
      <c r="P124" s="58">
        <f t="shared" si="11"/>
        <v>0</v>
      </c>
      <c r="Q124" s="158">
        <f t="shared" si="12"/>
        <v>0</v>
      </c>
    </row>
    <row r="125" spans="1:17" x14ac:dyDescent="0.2">
      <c r="A125" s="228">
        <v>114</v>
      </c>
      <c r="B125" s="98" t="s">
        <v>194</v>
      </c>
      <c r="C125" s="128" t="s">
        <v>195</v>
      </c>
      <c r="D125" s="134"/>
      <c r="E125" s="73"/>
      <c r="F125" s="221">
        <f t="shared" si="7"/>
        <v>0</v>
      </c>
      <c r="G125" s="73"/>
      <c r="H125" s="73"/>
      <c r="I125" s="94">
        <f t="shared" si="8"/>
        <v>0</v>
      </c>
      <c r="J125" s="89">
        <f t="shared" si="9"/>
        <v>0</v>
      </c>
      <c r="K125" s="134"/>
      <c r="L125" s="73"/>
      <c r="M125" s="162">
        <f t="shared" si="10"/>
        <v>0</v>
      </c>
      <c r="N125" s="134"/>
      <c r="O125" s="73"/>
      <c r="P125" s="58">
        <f t="shared" si="11"/>
        <v>0</v>
      </c>
      <c r="Q125" s="158">
        <f t="shared" si="12"/>
        <v>0</v>
      </c>
    </row>
    <row r="126" spans="1:17" x14ac:dyDescent="0.2">
      <c r="A126" s="228">
        <v>115</v>
      </c>
      <c r="B126" s="229" t="s">
        <v>196</v>
      </c>
      <c r="C126" s="129" t="s">
        <v>294</v>
      </c>
      <c r="D126" s="134"/>
      <c r="E126" s="73"/>
      <c r="F126" s="221">
        <f t="shared" si="7"/>
        <v>0</v>
      </c>
      <c r="G126" s="73"/>
      <c r="H126" s="73"/>
      <c r="I126" s="94">
        <f t="shared" si="8"/>
        <v>0</v>
      </c>
      <c r="J126" s="89">
        <f t="shared" si="9"/>
        <v>0</v>
      </c>
      <c r="K126" s="134"/>
      <c r="L126" s="73"/>
      <c r="M126" s="162">
        <f t="shared" si="10"/>
        <v>0</v>
      </c>
      <c r="N126" s="134"/>
      <c r="O126" s="73"/>
      <c r="P126" s="58">
        <f t="shared" si="11"/>
        <v>0</v>
      </c>
      <c r="Q126" s="158">
        <f t="shared" si="12"/>
        <v>0</v>
      </c>
    </row>
    <row r="127" spans="1:17" x14ac:dyDescent="0.2">
      <c r="A127" s="228">
        <v>116</v>
      </c>
      <c r="B127" s="70" t="s">
        <v>197</v>
      </c>
      <c r="C127" s="128" t="s">
        <v>279</v>
      </c>
      <c r="D127" s="134"/>
      <c r="E127" s="73"/>
      <c r="F127" s="221">
        <f t="shared" si="7"/>
        <v>0</v>
      </c>
      <c r="G127" s="73"/>
      <c r="H127" s="73"/>
      <c r="I127" s="94">
        <f t="shared" si="8"/>
        <v>0</v>
      </c>
      <c r="J127" s="89">
        <f t="shared" si="9"/>
        <v>0</v>
      </c>
      <c r="K127" s="134"/>
      <c r="L127" s="73"/>
      <c r="M127" s="162">
        <f t="shared" si="10"/>
        <v>0</v>
      </c>
      <c r="N127" s="134"/>
      <c r="O127" s="73"/>
      <c r="P127" s="58">
        <f t="shared" si="11"/>
        <v>0</v>
      </c>
      <c r="Q127" s="158">
        <f t="shared" si="12"/>
        <v>0</v>
      </c>
    </row>
    <row r="128" spans="1:17" x14ac:dyDescent="0.2">
      <c r="A128" s="228">
        <v>117</v>
      </c>
      <c r="B128" s="70" t="s">
        <v>198</v>
      </c>
      <c r="C128" s="128" t="s">
        <v>199</v>
      </c>
      <c r="D128" s="134"/>
      <c r="E128" s="73"/>
      <c r="F128" s="221">
        <f t="shared" si="7"/>
        <v>0</v>
      </c>
      <c r="G128" s="73"/>
      <c r="H128" s="73"/>
      <c r="I128" s="94">
        <f t="shared" si="8"/>
        <v>0</v>
      </c>
      <c r="J128" s="89">
        <f t="shared" si="9"/>
        <v>0</v>
      </c>
      <c r="K128" s="134"/>
      <c r="L128" s="73"/>
      <c r="M128" s="162">
        <f t="shared" si="10"/>
        <v>0</v>
      </c>
      <c r="N128" s="134"/>
      <c r="O128" s="73"/>
      <c r="P128" s="58">
        <f t="shared" si="11"/>
        <v>0</v>
      </c>
      <c r="Q128" s="158">
        <f t="shared" si="12"/>
        <v>0</v>
      </c>
    </row>
    <row r="129" spans="1:17" x14ac:dyDescent="0.2">
      <c r="A129" s="228">
        <v>118</v>
      </c>
      <c r="B129" s="70" t="s">
        <v>200</v>
      </c>
      <c r="C129" s="128" t="s">
        <v>201</v>
      </c>
      <c r="D129" s="134"/>
      <c r="E129" s="73"/>
      <c r="F129" s="221">
        <f t="shared" si="7"/>
        <v>0</v>
      </c>
      <c r="G129" s="73"/>
      <c r="H129" s="73"/>
      <c r="I129" s="94">
        <f t="shared" si="8"/>
        <v>0</v>
      </c>
      <c r="J129" s="89">
        <f t="shared" si="9"/>
        <v>0</v>
      </c>
      <c r="K129" s="134"/>
      <c r="L129" s="73"/>
      <c r="M129" s="162">
        <f t="shared" si="10"/>
        <v>0</v>
      </c>
      <c r="N129" s="134"/>
      <c r="O129" s="73"/>
      <c r="P129" s="58">
        <f t="shared" si="11"/>
        <v>0</v>
      </c>
      <c r="Q129" s="158">
        <f t="shared" si="12"/>
        <v>0</v>
      </c>
    </row>
    <row r="130" spans="1:17" x14ac:dyDescent="0.2">
      <c r="A130" s="228">
        <v>119</v>
      </c>
      <c r="B130" s="70" t="s">
        <v>202</v>
      </c>
      <c r="C130" s="128" t="s">
        <v>203</v>
      </c>
      <c r="D130" s="134"/>
      <c r="E130" s="73"/>
      <c r="F130" s="221">
        <f t="shared" si="7"/>
        <v>0</v>
      </c>
      <c r="G130" s="73"/>
      <c r="H130" s="73"/>
      <c r="I130" s="94">
        <f t="shared" si="8"/>
        <v>0</v>
      </c>
      <c r="J130" s="89">
        <f t="shared" si="9"/>
        <v>0</v>
      </c>
      <c r="K130" s="134"/>
      <c r="L130" s="73"/>
      <c r="M130" s="162">
        <f t="shared" si="10"/>
        <v>0</v>
      </c>
      <c r="N130" s="134"/>
      <c r="O130" s="73"/>
      <c r="P130" s="58">
        <f t="shared" si="11"/>
        <v>0</v>
      </c>
      <c r="Q130" s="158">
        <f t="shared" si="12"/>
        <v>0</v>
      </c>
    </row>
    <row r="131" spans="1:17" x14ac:dyDescent="0.2">
      <c r="A131" s="228">
        <v>120</v>
      </c>
      <c r="B131" s="93" t="s">
        <v>204</v>
      </c>
      <c r="C131" s="130" t="s">
        <v>205</v>
      </c>
      <c r="D131" s="134"/>
      <c r="E131" s="73"/>
      <c r="F131" s="221">
        <f t="shared" si="7"/>
        <v>0</v>
      </c>
      <c r="G131" s="73"/>
      <c r="H131" s="73"/>
      <c r="I131" s="94">
        <f t="shared" si="8"/>
        <v>0</v>
      </c>
      <c r="J131" s="89">
        <f t="shared" si="9"/>
        <v>0</v>
      </c>
      <c r="K131" s="134"/>
      <c r="L131" s="73"/>
      <c r="M131" s="162">
        <f t="shared" si="10"/>
        <v>0</v>
      </c>
      <c r="N131" s="134"/>
      <c r="O131" s="73"/>
      <c r="P131" s="58">
        <f t="shared" si="11"/>
        <v>0</v>
      </c>
      <c r="Q131" s="158">
        <f t="shared" si="12"/>
        <v>0</v>
      </c>
    </row>
    <row r="132" spans="1:17" x14ac:dyDescent="0.2">
      <c r="A132" s="228">
        <v>121</v>
      </c>
      <c r="B132" s="98" t="s">
        <v>206</v>
      </c>
      <c r="C132" s="128" t="s">
        <v>207</v>
      </c>
      <c r="D132" s="134"/>
      <c r="E132" s="73"/>
      <c r="F132" s="221">
        <f t="shared" si="7"/>
        <v>0</v>
      </c>
      <c r="G132" s="73"/>
      <c r="H132" s="73"/>
      <c r="I132" s="94">
        <f t="shared" si="8"/>
        <v>0</v>
      </c>
      <c r="J132" s="89">
        <f t="shared" si="9"/>
        <v>0</v>
      </c>
      <c r="K132" s="134"/>
      <c r="L132" s="73"/>
      <c r="M132" s="162">
        <f t="shared" si="10"/>
        <v>0</v>
      </c>
      <c r="N132" s="134"/>
      <c r="O132" s="73"/>
      <c r="P132" s="58">
        <f t="shared" si="11"/>
        <v>0</v>
      </c>
      <c r="Q132" s="158">
        <f t="shared" si="12"/>
        <v>0</v>
      </c>
    </row>
    <row r="133" spans="1:17" x14ac:dyDescent="0.2">
      <c r="A133" s="228">
        <v>122</v>
      </c>
      <c r="B133" s="70" t="s">
        <v>208</v>
      </c>
      <c r="C133" s="128" t="s">
        <v>209</v>
      </c>
      <c r="D133" s="134"/>
      <c r="E133" s="73"/>
      <c r="F133" s="221">
        <f t="shared" si="7"/>
        <v>0</v>
      </c>
      <c r="G133" s="73"/>
      <c r="H133" s="73"/>
      <c r="I133" s="94">
        <f t="shared" si="8"/>
        <v>0</v>
      </c>
      <c r="J133" s="89">
        <f t="shared" si="9"/>
        <v>0</v>
      </c>
      <c r="K133" s="134"/>
      <c r="L133" s="73"/>
      <c r="M133" s="162">
        <f t="shared" si="10"/>
        <v>0</v>
      </c>
      <c r="N133" s="134"/>
      <c r="O133" s="73"/>
      <c r="P133" s="58">
        <f t="shared" si="11"/>
        <v>0</v>
      </c>
      <c r="Q133" s="158">
        <f t="shared" si="12"/>
        <v>0</v>
      </c>
    </row>
    <row r="134" spans="1:17" x14ac:dyDescent="0.2">
      <c r="A134" s="228">
        <v>123</v>
      </c>
      <c r="B134" s="98" t="s">
        <v>210</v>
      </c>
      <c r="C134" s="128" t="s">
        <v>247</v>
      </c>
      <c r="D134" s="134"/>
      <c r="E134" s="73"/>
      <c r="F134" s="221">
        <f t="shared" si="7"/>
        <v>0</v>
      </c>
      <c r="G134" s="73"/>
      <c r="H134" s="73"/>
      <c r="I134" s="94">
        <f t="shared" si="8"/>
        <v>0</v>
      </c>
      <c r="J134" s="89">
        <f t="shared" si="9"/>
        <v>0</v>
      </c>
      <c r="K134" s="134"/>
      <c r="L134" s="73"/>
      <c r="M134" s="162">
        <f t="shared" si="10"/>
        <v>0</v>
      </c>
      <c r="N134" s="134"/>
      <c r="O134" s="73"/>
      <c r="P134" s="58">
        <f t="shared" si="11"/>
        <v>0</v>
      </c>
      <c r="Q134" s="158">
        <f t="shared" si="12"/>
        <v>0</v>
      </c>
    </row>
    <row r="135" spans="1:17" x14ac:dyDescent="0.2">
      <c r="A135" s="228">
        <v>124</v>
      </c>
      <c r="B135" s="70" t="s">
        <v>211</v>
      </c>
      <c r="C135" s="128" t="s">
        <v>212</v>
      </c>
      <c r="D135" s="134"/>
      <c r="E135" s="73"/>
      <c r="F135" s="221">
        <f t="shared" si="7"/>
        <v>0</v>
      </c>
      <c r="G135" s="73"/>
      <c r="H135" s="73"/>
      <c r="I135" s="94">
        <f t="shared" si="8"/>
        <v>0</v>
      </c>
      <c r="J135" s="89">
        <f t="shared" si="9"/>
        <v>0</v>
      </c>
      <c r="K135" s="134"/>
      <c r="L135" s="73"/>
      <c r="M135" s="162">
        <f t="shared" si="10"/>
        <v>0</v>
      </c>
      <c r="N135" s="134"/>
      <c r="O135" s="73"/>
      <c r="P135" s="58">
        <f t="shared" si="11"/>
        <v>0</v>
      </c>
      <c r="Q135" s="158">
        <f t="shared" si="12"/>
        <v>0</v>
      </c>
    </row>
    <row r="136" spans="1:17" x14ac:dyDescent="0.2">
      <c r="A136" s="228">
        <v>125</v>
      </c>
      <c r="B136" s="70" t="s">
        <v>213</v>
      </c>
      <c r="C136" s="128" t="s">
        <v>41</v>
      </c>
      <c r="D136" s="134"/>
      <c r="E136" s="73"/>
      <c r="F136" s="221">
        <f t="shared" si="7"/>
        <v>0</v>
      </c>
      <c r="G136" s="73"/>
      <c r="H136" s="73"/>
      <c r="I136" s="94">
        <f t="shared" si="8"/>
        <v>0</v>
      </c>
      <c r="J136" s="89">
        <f t="shared" si="9"/>
        <v>0</v>
      </c>
      <c r="K136" s="134"/>
      <c r="L136" s="73"/>
      <c r="M136" s="162">
        <f t="shared" si="10"/>
        <v>0</v>
      </c>
      <c r="N136" s="134"/>
      <c r="O136" s="73"/>
      <c r="P136" s="58">
        <f t="shared" si="11"/>
        <v>0</v>
      </c>
      <c r="Q136" s="158">
        <f t="shared" si="12"/>
        <v>0</v>
      </c>
    </row>
    <row r="137" spans="1:17" x14ac:dyDescent="0.2">
      <c r="A137" s="228">
        <v>126</v>
      </c>
      <c r="B137" s="98" t="s">
        <v>214</v>
      </c>
      <c r="C137" s="128" t="s">
        <v>47</v>
      </c>
      <c r="D137" s="134"/>
      <c r="E137" s="73"/>
      <c r="F137" s="221">
        <f t="shared" si="7"/>
        <v>0</v>
      </c>
      <c r="G137" s="73"/>
      <c r="H137" s="73"/>
      <c r="I137" s="94">
        <f t="shared" si="8"/>
        <v>0</v>
      </c>
      <c r="J137" s="89">
        <f t="shared" si="9"/>
        <v>0</v>
      </c>
      <c r="K137" s="134"/>
      <c r="L137" s="73"/>
      <c r="M137" s="162">
        <f t="shared" si="10"/>
        <v>0</v>
      </c>
      <c r="N137" s="134"/>
      <c r="O137" s="73"/>
      <c r="P137" s="58">
        <f t="shared" si="11"/>
        <v>0</v>
      </c>
      <c r="Q137" s="158">
        <f t="shared" si="12"/>
        <v>0</v>
      </c>
    </row>
    <row r="138" spans="1:17" x14ac:dyDescent="0.2">
      <c r="A138" s="228">
        <v>127</v>
      </c>
      <c r="B138" s="70" t="s">
        <v>215</v>
      </c>
      <c r="C138" s="128" t="s">
        <v>251</v>
      </c>
      <c r="D138" s="134"/>
      <c r="E138" s="73"/>
      <c r="F138" s="221">
        <f t="shared" ref="F138:F151" si="13">SUM(D138:E138)</f>
        <v>0</v>
      </c>
      <c r="G138" s="73"/>
      <c r="H138" s="73"/>
      <c r="I138" s="94">
        <f t="shared" ref="I138:I151" si="14">SUM(G138:H138)</f>
        <v>0</v>
      </c>
      <c r="J138" s="89">
        <f t="shared" ref="J138:J151" si="15">F138+I138</f>
        <v>0</v>
      </c>
      <c r="K138" s="134"/>
      <c r="L138" s="73"/>
      <c r="M138" s="162">
        <f t="shared" ref="M138:M151" si="16">SUM(K138:L138)</f>
        <v>0</v>
      </c>
      <c r="N138" s="134"/>
      <c r="O138" s="73"/>
      <c r="P138" s="58">
        <f t="shared" ref="P138:P151" si="17">SUM(N138:O138)</f>
        <v>0</v>
      </c>
      <c r="Q138" s="158">
        <f t="shared" ref="Q138:Q151" si="18">J138+M138+P138</f>
        <v>0</v>
      </c>
    </row>
    <row r="139" spans="1:17" x14ac:dyDescent="0.2">
      <c r="A139" s="228">
        <v>128</v>
      </c>
      <c r="B139" s="98" t="s">
        <v>216</v>
      </c>
      <c r="C139" s="128" t="s">
        <v>49</v>
      </c>
      <c r="D139" s="134"/>
      <c r="E139" s="73"/>
      <c r="F139" s="221">
        <f t="shared" si="13"/>
        <v>0</v>
      </c>
      <c r="G139" s="73"/>
      <c r="H139" s="73"/>
      <c r="I139" s="94">
        <f t="shared" si="14"/>
        <v>0</v>
      </c>
      <c r="J139" s="89">
        <f t="shared" si="15"/>
        <v>0</v>
      </c>
      <c r="K139" s="134"/>
      <c r="L139" s="73"/>
      <c r="M139" s="162">
        <f t="shared" si="16"/>
        <v>0</v>
      </c>
      <c r="N139" s="134"/>
      <c r="O139" s="73"/>
      <c r="P139" s="58">
        <f t="shared" si="17"/>
        <v>0</v>
      </c>
      <c r="Q139" s="158">
        <f t="shared" si="18"/>
        <v>0</v>
      </c>
    </row>
    <row r="140" spans="1:17" x14ac:dyDescent="0.2">
      <c r="A140" s="228">
        <v>129</v>
      </c>
      <c r="B140" s="98" t="s">
        <v>217</v>
      </c>
      <c r="C140" s="128" t="s">
        <v>48</v>
      </c>
      <c r="D140" s="134"/>
      <c r="E140" s="73"/>
      <c r="F140" s="221">
        <f t="shared" si="13"/>
        <v>0</v>
      </c>
      <c r="G140" s="73"/>
      <c r="H140" s="73"/>
      <c r="I140" s="94">
        <f t="shared" si="14"/>
        <v>0</v>
      </c>
      <c r="J140" s="89">
        <f t="shared" si="15"/>
        <v>0</v>
      </c>
      <c r="K140" s="134"/>
      <c r="L140" s="73"/>
      <c r="M140" s="162">
        <f t="shared" si="16"/>
        <v>0</v>
      </c>
      <c r="N140" s="134"/>
      <c r="O140" s="73"/>
      <c r="P140" s="58">
        <f t="shared" si="17"/>
        <v>0</v>
      </c>
      <c r="Q140" s="158">
        <f t="shared" si="18"/>
        <v>0</v>
      </c>
    </row>
    <row r="141" spans="1:17" x14ac:dyDescent="0.2">
      <c r="A141" s="228">
        <v>130</v>
      </c>
      <c r="B141" s="70" t="s">
        <v>218</v>
      </c>
      <c r="C141" s="128" t="s">
        <v>219</v>
      </c>
      <c r="D141" s="134"/>
      <c r="E141" s="73"/>
      <c r="F141" s="221">
        <f t="shared" si="13"/>
        <v>0</v>
      </c>
      <c r="G141" s="73"/>
      <c r="H141" s="73"/>
      <c r="I141" s="94">
        <f t="shared" si="14"/>
        <v>0</v>
      </c>
      <c r="J141" s="89">
        <f t="shared" si="15"/>
        <v>0</v>
      </c>
      <c r="K141" s="134"/>
      <c r="L141" s="73"/>
      <c r="M141" s="162">
        <f t="shared" si="16"/>
        <v>0</v>
      </c>
      <c r="N141" s="134"/>
      <c r="O141" s="73"/>
      <c r="P141" s="58">
        <f t="shared" si="17"/>
        <v>0</v>
      </c>
      <c r="Q141" s="158">
        <f t="shared" si="18"/>
        <v>0</v>
      </c>
    </row>
    <row r="142" spans="1:17" x14ac:dyDescent="0.2">
      <c r="A142" s="228">
        <v>131</v>
      </c>
      <c r="B142" s="70" t="s">
        <v>220</v>
      </c>
      <c r="C142" s="128" t="s">
        <v>42</v>
      </c>
      <c r="D142" s="134"/>
      <c r="E142" s="73"/>
      <c r="F142" s="221">
        <f t="shared" si="13"/>
        <v>0</v>
      </c>
      <c r="G142" s="73"/>
      <c r="H142" s="73"/>
      <c r="I142" s="94">
        <f t="shared" si="14"/>
        <v>0</v>
      </c>
      <c r="J142" s="89">
        <f t="shared" si="15"/>
        <v>0</v>
      </c>
      <c r="K142" s="134"/>
      <c r="L142" s="73"/>
      <c r="M142" s="162">
        <f t="shared" si="16"/>
        <v>0</v>
      </c>
      <c r="N142" s="134"/>
      <c r="O142" s="73"/>
      <c r="P142" s="58">
        <f t="shared" si="17"/>
        <v>0</v>
      </c>
      <c r="Q142" s="158">
        <f t="shared" si="18"/>
        <v>0</v>
      </c>
    </row>
    <row r="143" spans="1:17" x14ac:dyDescent="0.2">
      <c r="A143" s="228">
        <v>132</v>
      </c>
      <c r="B143" s="70" t="s">
        <v>221</v>
      </c>
      <c r="C143" s="128" t="s">
        <v>249</v>
      </c>
      <c r="D143" s="134"/>
      <c r="E143" s="73"/>
      <c r="F143" s="221">
        <f t="shared" si="13"/>
        <v>0</v>
      </c>
      <c r="G143" s="73"/>
      <c r="H143" s="73"/>
      <c r="I143" s="94">
        <f t="shared" si="14"/>
        <v>0</v>
      </c>
      <c r="J143" s="89">
        <f t="shared" si="15"/>
        <v>0</v>
      </c>
      <c r="K143" s="134"/>
      <c r="L143" s="73"/>
      <c r="M143" s="162">
        <f t="shared" si="16"/>
        <v>0</v>
      </c>
      <c r="N143" s="134"/>
      <c r="O143" s="73"/>
      <c r="P143" s="58">
        <f t="shared" si="17"/>
        <v>0</v>
      </c>
      <c r="Q143" s="158">
        <f t="shared" si="18"/>
        <v>0</v>
      </c>
    </row>
    <row r="144" spans="1:17" x14ac:dyDescent="0.2">
      <c r="A144" s="228">
        <v>133</v>
      </c>
      <c r="B144" s="70" t="s">
        <v>222</v>
      </c>
      <c r="C144" s="128" t="s">
        <v>223</v>
      </c>
      <c r="D144" s="134">
        <v>3077757.96</v>
      </c>
      <c r="E144" s="73"/>
      <c r="F144" s="221">
        <f t="shared" si="13"/>
        <v>3077757.96</v>
      </c>
      <c r="G144" s="73">
        <v>1121723.97</v>
      </c>
      <c r="H144" s="73"/>
      <c r="I144" s="94">
        <f t="shared" si="14"/>
        <v>1121723.97</v>
      </c>
      <c r="J144" s="89">
        <f t="shared" si="15"/>
        <v>4199481.93</v>
      </c>
      <c r="K144" s="134"/>
      <c r="L144" s="73"/>
      <c r="M144" s="162">
        <f t="shared" si="16"/>
        <v>0</v>
      </c>
      <c r="N144" s="134"/>
      <c r="O144" s="73"/>
      <c r="P144" s="58">
        <f t="shared" si="17"/>
        <v>0</v>
      </c>
      <c r="Q144" s="158">
        <f t="shared" si="18"/>
        <v>4199481.93</v>
      </c>
    </row>
    <row r="145" spans="1:17" x14ac:dyDescent="0.2">
      <c r="A145" s="228">
        <v>134</v>
      </c>
      <c r="B145" s="70" t="s">
        <v>224</v>
      </c>
      <c r="C145" s="128" t="s">
        <v>225</v>
      </c>
      <c r="D145" s="134"/>
      <c r="E145" s="73"/>
      <c r="F145" s="221">
        <f t="shared" si="13"/>
        <v>0</v>
      </c>
      <c r="G145" s="73"/>
      <c r="H145" s="73"/>
      <c r="I145" s="94">
        <f t="shared" si="14"/>
        <v>0</v>
      </c>
      <c r="J145" s="89">
        <f t="shared" si="15"/>
        <v>0</v>
      </c>
      <c r="K145" s="134"/>
      <c r="L145" s="73"/>
      <c r="M145" s="162">
        <f t="shared" si="16"/>
        <v>0</v>
      </c>
      <c r="N145" s="134"/>
      <c r="O145" s="73"/>
      <c r="P145" s="58">
        <f t="shared" si="17"/>
        <v>0</v>
      </c>
      <c r="Q145" s="158">
        <f t="shared" si="18"/>
        <v>0</v>
      </c>
    </row>
    <row r="146" spans="1:17" x14ac:dyDescent="0.2">
      <c r="A146" s="228">
        <v>135</v>
      </c>
      <c r="B146" s="98" t="s">
        <v>226</v>
      </c>
      <c r="C146" s="128" t="s">
        <v>227</v>
      </c>
      <c r="D146" s="134"/>
      <c r="E146" s="73"/>
      <c r="F146" s="221">
        <f t="shared" si="13"/>
        <v>0</v>
      </c>
      <c r="G146" s="73"/>
      <c r="H146" s="73"/>
      <c r="I146" s="94">
        <f t="shared" si="14"/>
        <v>0</v>
      </c>
      <c r="J146" s="89">
        <f t="shared" si="15"/>
        <v>0</v>
      </c>
      <c r="K146" s="134"/>
      <c r="L146" s="73"/>
      <c r="M146" s="162">
        <f t="shared" si="16"/>
        <v>0</v>
      </c>
      <c r="N146" s="134"/>
      <c r="O146" s="73"/>
      <c r="P146" s="58">
        <f t="shared" si="17"/>
        <v>0</v>
      </c>
      <c r="Q146" s="158">
        <f t="shared" si="18"/>
        <v>0</v>
      </c>
    </row>
    <row r="147" spans="1:17" x14ac:dyDescent="0.2">
      <c r="A147" s="228">
        <v>136</v>
      </c>
      <c r="B147" s="70" t="s">
        <v>228</v>
      </c>
      <c r="C147" s="128" t="s">
        <v>229</v>
      </c>
      <c r="D147" s="134"/>
      <c r="E147" s="73"/>
      <c r="F147" s="221">
        <f t="shared" si="13"/>
        <v>0</v>
      </c>
      <c r="G147" s="73"/>
      <c r="H147" s="73"/>
      <c r="I147" s="94">
        <f t="shared" si="14"/>
        <v>0</v>
      </c>
      <c r="J147" s="89">
        <f t="shared" si="15"/>
        <v>0</v>
      </c>
      <c r="K147" s="134"/>
      <c r="L147" s="73"/>
      <c r="M147" s="162">
        <f t="shared" si="16"/>
        <v>0</v>
      </c>
      <c r="N147" s="134"/>
      <c r="O147" s="73"/>
      <c r="P147" s="58">
        <f t="shared" si="17"/>
        <v>0</v>
      </c>
      <c r="Q147" s="158">
        <f t="shared" si="18"/>
        <v>0</v>
      </c>
    </row>
    <row r="148" spans="1:17" x14ac:dyDescent="0.2">
      <c r="A148" s="228">
        <v>137</v>
      </c>
      <c r="B148" s="70" t="s">
        <v>282</v>
      </c>
      <c r="C148" s="130" t="s">
        <v>283</v>
      </c>
      <c r="D148" s="134"/>
      <c r="E148" s="73">
        <v>77505688.590000004</v>
      </c>
      <c r="F148" s="221">
        <f t="shared" si="13"/>
        <v>77505688.590000004</v>
      </c>
      <c r="G148" s="73"/>
      <c r="H148" s="73">
        <v>47163811.259999998</v>
      </c>
      <c r="I148" s="94">
        <f t="shared" si="14"/>
        <v>47163811.259999998</v>
      </c>
      <c r="J148" s="89">
        <f t="shared" si="15"/>
        <v>124669499.84999999</v>
      </c>
      <c r="K148" s="134"/>
      <c r="L148" s="73">
        <v>315548662.44999999</v>
      </c>
      <c r="M148" s="162">
        <f t="shared" si="16"/>
        <v>315548662.44999999</v>
      </c>
      <c r="N148" s="134"/>
      <c r="O148" s="73">
        <v>3456989.8</v>
      </c>
      <c r="P148" s="58">
        <f t="shared" si="17"/>
        <v>3456989.8</v>
      </c>
      <c r="Q148" s="158">
        <f t="shared" si="18"/>
        <v>443675152.09999996</v>
      </c>
    </row>
    <row r="149" spans="1:17" x14ac:dyDescent="0.2">
      <c r="A149" s="228">
        <v>138</v>
      </c>
      <c r="B149" s="71" t="s">
        <v>284</v>
      </c>
      <c r="C149" s="130" t="s">
        <v>285</v>
      </c>
      <c r="D149" s="134"/>
      <c r="E149" s="73"/>
      <c r="F149" s="221">
        <f t="shared" si="13"/>
        <v>0</v>
      </c>
      <c r="G149" s="73"/>
      <c r="H149" s="73"/>
      <c r="I149" s="94">
        <f t="shared" si="14"/>
        <v>0</v>
      </c>
      <c r="J149" s="89">
        <f t="shared" si="15"/>
        <v>0</v>
      </c>
      <c r="K149" s="134"/>
      <c r="L149" s="73"/>
      <c r="M149" s="162">
        <f t="shared" si="16"/>
        <v>0</v>
      </c>
      <c r="N149" s="134"/>
      <c r="O149" s="73"/>
      <c r="P149" s="58">
        <f t="shared" si="17"/>
        <v>0</v>
      </c>
      <c r="Q149" s="158">
        <f t="shared" si="18"/>
        <v>0</v>
      </c>
    </row>
    <row r="150" spans="1:17" x14ac:dyDescent="0.2">
      <c r="A150" s="228">
        <v>139</v>
      </c>
      <c r="B150" s="70" t="s">
        <v>286</v>
      </c>
      <c r="C150" s="130" t="s">
        <v>287</v>
      </c>
      <c r="D150" s="134"/>
      <c r="E150" s="73"/>
      <c r="F150" s="221">
        <f t="shared" si="13"/>
        <v>0</v>
      </c>
      <c r="G150" s="73"/>
      <c r="H150" s="73"/>
      <c r="I150" s="94">
        <f t="shared" si="14"/>
        <v>0</v>
      </c>
      <c r="J150" s="89">
        <f t="shared" si="15"/>
        <v>0</v>
      </c>
      <c r="K150" s="134"/>
      <c r="L150" s="73"/>
      <c r="M150" s="162">
        <f t="shared" si="16"/>
        <v>0</v>
      </c>
      <c r="N150" s="134"/>
      <c r="O150" s="73"/>
      <c r="P150" s="58">
        <f t="shared" si="17"/>
        <v>0</v>
      </c>
      <c r="Q150" s="158">
        <f t="shared" si="18"/>
        <v>0</v>
      </c>
    </row>
    <row r="151" spans="1:17" ht="12.75" thickBot="1" x14ac:dyDescent="0.25">
      <c r="A151" s="43">
        <v>140</v>
      </c>
      <c r="B151" s="37" t="s">
        <v>292</v>
      </c>
      <c r="C151" s="51" t="s">
        <v>293</v>
      </c>
      <c r="D151" s="139"/>
      <c r="E151" s="48"/>
      <c r="F151" s="264">
        <f t="shared" si="13"/>
        <v>0</v>
      </c>
      <c r="G151" s="48"/>
      <c r="H151" s="48"/>
      <c r="I151" s="265">
        <f t="shared" si="14"/>
        <v>0</v>
      </c>
      <c r="J151" s="160">
        <f t="shared" si="15"/>
        <v>0</v>
      </c>
      <c r="K151" s="139"/>
      <c r="L151" s="48"/>
      <c r="M151" s="59">
        <f t="shared" si="16"/>
        <v>0</v>
      </c>
      <c r="N151" s="139"/>
      <c r="O151" s="48"/>
      <c r="P151" s="65">
        <f t="shared" si="17"/>
        <v>0</v>
      </c>
      <c r="Q151" s="164">
        <f t="shared" si="18"/>
        <v>0</v>
      </c>
    </row>
  </sheetData>
  <mergeCells count="15"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  <mergeCell ref="A6:C6"/>
    <mergeCell ref="A8:C8"/>
    <mergeCell ref="A91:A94"/>
    <mergeCell ref="B91:B94"/>
    <mergeCell ref="Q3:Q5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1"/>
  <sheetViews>
    <sheetView tabSelected="1"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O135" sqref="O135"/>
    </sheetView>
  </sheetViews>
  <sheetFormatPr defaultRowHeight="12" x14ac:dyDescent="0.2"/>
  <cols>
    <col min="1" max="1" width="5.85546875" style="1" customWidth="1"/>
    <col min="2" max="2" width="9.140625" style="1"/>
    <col min="3" max="3" width="35.5703125" style="38" customWidth="1"/>
    <col min="4" max="4" width="15.140625" style="40" customWidth="1"/>
    <col min="5" max="5" width="15" style="40" customWidth="1"/>
    <col min="6" max="6" width="15.140625" style="123" customWidth="1"/>
    <col min="7" max="7" width="14.7109375" style="40" customWidth="1"/>
    <col min="8" max="8" width="14.42578125" style="123" customWidth="1"/>
    <col min="9" max="9" width="15.5703125" style="40" customWidth="1"/>
    <col min="10" max="10" width="14.42578125" style="40" customWidth="1"/>
    <col min="11" max="11" width="16" style="123" customWidth="1"/>
    <col min="12" max="16384" width="9.140625" style="1"/>
  </cols>
  <sheetData>
    <row r="1" spans="1:11" ht="15.75" x14ac:dyDescent="0.2">
      <c r="A1" s="451" t="s">
        <v>320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pans="1:11" ht="12.75" thickBot="1" x14ac:dyDescent="0.25"/>
    <row r="3" spans="1:11" ht="16.5" customHeight="1" x14ac:dyDescent="0.2">
      <c r="A3" s="337" t="s">
        <v>45</v>
      </c>
      <c r="B3" s="340" t="s">
        <v>295</v>
      </c>
      <c r="C3" s="343" t="s">
        <v>46</v>
      </c>
      <c r="D3" s="462" t="s">
        <v>290</v>
      </c>
      <c r="E3" s="463"/>
      <c r="F3" s="463"/>
      <c r="G3" s="463"/>
      <c r="H3" s="464"/>
      <c r="I3" s="365" t="s">
        <v>326</v>
      </c>
      <c r="J3" s="367" t="s">
        <v>288</v>
      </c>
      <c r="K3" s="460" t="s">
        <v>289</v>
      </c>
    </row>
    <row r="4" spans="1:11" ht="16.5" customHeight="1" x14ac:dyDescent="0.2">
      <c r="A4" s="431"/>
      <c r="B4" s="452"/>
      <c r="C4" s="435"/>
      <c r="D4" s="439" t="s">
        <v>252</v>
      </c>
      <c r="E4" s="469"/>
      <c r="F4" s="470"/>
      <c r="G4" s="214"/>
      <c r="H4" s="215"/>
      <c r="I4" s="465"/>
      <c r="J4" s="467"/>
      <c r="K4" s="461"/>
    </row>
    <row r="5" spans="1:11" ht="52.5" customHeight="1" thickBot="1" x14ac:dyDescent="0.25">
      <c r="A5" s="339"/>
      <c r="B5" s="342"/>
      <c r="C5" s="345"/>
      <c r="D5" s="61" t="s">
        <v>252</v>
      </c>
      <c r="E5" s="62" t="s">
        <v>322</v>
      </c>
      <c r="F5" s="272" t="s">
        <v>300</v>
      </c>
      <c r="G5" s="62" t="s">
        <v>253</v>
      </c>
      <c r="H5" s="66" t="s">
        <v>257</v>
      </c>
      <c r="I5" s="466"/>
      <c r="J5" s="468"/>
      <c r="K5" s="450"/>
    </row>
    <row r="6" spans="1:11" s="124" customFormat="1" x14ac:dyDescent="0.2">
      <c r="A6" s="329" t="s">
        <v>246</v>
      </c>
      <c r="B6" s="330"/>
      <c r="C6" s="331"/>
      <c r="D6" s="297">
        <f>SUM(D7:D8)</f>
        <v>182240400</v>
      </c>
      <c r="E6" s="271">
        <f>SUM(E7:E8)</f>
        <v>128086580.16</v>
      </c>
      <c r="F6" s="271">
        <f>SUM(F7:F8)</f>
        <v>310327702.99999994</v>
      </c>
      <c r="G6" s="271">
        <f>SUM(G7:G8)</f>
        <v>229211823.57000002</v>
      </c>
      <c r="H6" s="299">
        <f>SUM(H7:H8)</f>
        <v>539539526.56999993</v>
      </c>
      <c r="I6" s="270">
        <f>SUM(I7:I8)</f>
        <v>1325404960.6500001</v>
      </c>
      <c r="J6" s="270">
        <f>SUM(J7:J8)</f>
        <v>27021674.010000002</v>
      </c>
      <c r="K6" s="301">
        <f>SUM(K7:K8)</f>
        <v>1891966161.2299998</v>
      </c>
    </row>
    <row r="7" spans="1:11" ht="12.75" customHeight="1" x14ac:dyDescent="0.2">
      <c r="A7" s="136"/>
      <c r="B7" s="67"/>
      <c r="C7" s="127" t="s">
        <v>55</v>
      </c>
      <c r="D7" s="298"/>
      <c r="E7" s="92"/>
      <c r="F7" s="94">
        <v>722.84</v>
      </c>
      <c r="G7" s="73">
        <v>48.8</v>
      </c>
      <c r="H7" s="300">
        <v>771.64</v>
      </c>
      <c r="I7" s="88">
        <v>2325.4499999999998</v>
      </c>
      <c r="J7" s="216">
        <v>319.41000000000003</v>
      </c>
      <c r="K7" s="222">
        <v>3416.4999999999995</v>
      </c>
    </row>
    <row r="8" spans="1:11" s="124" customFormat="1" ht="12.75" customHeight="1" x14ac:dyDescent="0.2">
      <c r="A8" s="332" t="s">
        <v>245</v>
      </c>
      <c r="B8" s="333"/>
      <c r="C8" s="334"/>
      <c r="D8" s="279">
        <f t="shared" ref="D8:K8" si="0">SUM(D9:D151)-D91</f>
        <v>182240400</v>
      </c>
      <c r="E8" s="268">
        <f t="shared" si="0"/>
        <v>128086580.16</v>
      </c>
      <c r="F8" s="268">
        <f t="shared" si="0"/>
        <v>310326980.15999997</v>
      </c>
      <c r="G8" s="268">
        <f t="shared" si="0"/>
        <v>229211774.77000001</v>
      </c>
      <c r="H8" s="282">
        <f t="shared" si="0"/>
        <v>539538754.92999995</v>
      </c>
      <c r="I8" s="252">
        <f t="shared" si="0"/>
        <v>1325402635.2</v>
      </c>
      <c r="J8" s="252">
        <f t="shared" si="0"/>
        <v>27021354.600000001</v>
      </c>
      <c r="K8" s="33">
        <f t="shared" si="0"/>
        <v>1891962744.7299998</v>
      </c>
    </row>
    <row r="9" spans="1:11" x14ac:dyDescent="0.2">
      <c r="A9" s="136">
        <v>1</v>
      </c>
      <c r="B9" s="98" t="s">
        <v>57</v>
      </c>
      <c r="C9" s="128" t="s">
        <v>43</v>
      </c>
      <c r="D9" s="134">
        <v>812250</v>
      </c>
      <c r="E9" s="92"/>
      <c r="F9" s="94">
        <f>SUM(D9:E9)</f>
        <v>812250</v>
      </c>
      <c r="G9" s="73">
        <v>577414.75</v>
      </c>
      <c r="H9" s="155">
        <f>SUM(F9:G9)</f>
        <v>1389664.75</v>
      </c>
      <c r="I9" s="88"/>
      <c r="J9" s="216"/>
      <c r="K9" s="222">
        <f>H9+I9+J9</f>
        <v>1389664.75</v>
      </c>
    </row>
    <row r="10" spans="1:11" x14ac:dyDescent="0.2">
      <c r="A10" s="136">
        <v>2</v>
      </c>
      <c r="B10" s="98" t="s">
        <v>58</v>
      </c>
      <c r="C10" s="128" t="s">
        <v>230</v>
      </c>
      <c r="D10" s="134">
        <v>1555530</v>
      </c>
      <c r="E10" s="92"/>
      <c r="F10" s="94">
        <f>SUM(D10:E10)</f>
        <v>1555530</v>
      </c>
      <c r="G10" s="73">
        <v>1108636.32</v>
      </c>
      <c r="H10" s="155">
        <f t="shared" ref="H10:H73" si="1">SUM(F10:G10)</f>
        <v>2664166.3200000003</v>
      </c>
      <c r="I10" s="88"/>
      <c r="J10" s="216"/>
      <c r="K10" s="158">
        <f t="shared" ref="K10:K73" si="2">H10+I10+J10</f>
        <v>2664166.3200000003</v>
      </c>
    </row>
    <row r="11" spans="1:11" x14ac:dyDescent="0.2">
      <c r="A11" s="136">
        <v>3</v>
      </c>
      <c r="B11" s="70" t="s">
        <v>59</v>
      </c>
      <c r="C11" s="128" t="s">
        <v>5</v>
      </c>
      <c r="D11" s="134"/>
      <c r="E11" s="92"/>
      <c r="F11" s="94">
        <f t="shared" ref="F11:F74" si="3">SUM(D11:E11)</f>
        <v>0</v>
      </c>
      <c r="G11" s="73"/>
      <c r="H11" s="155">
        <f t="shared" si="1"/>
        <v>0</v>
      </c>
      <c r="I11" s="88"/>
      <c r="J11" s="216"/>
      <c r="K11" s="158">
        <f t="shared" si="2"/>
        <v>0</v>
      </c>
    </row>
    <row r="12" spans="1:11" x14ac:dyDescent="0.2">
      <c r="A12" s="136">
        <v>4</v>
      </c>
      <c r="B12" s="98" t="s">
        <v>60</v>
      </c>
      <c r="C12" s="128" t="s">
        <v>231</v>
      </c>
      <c r="D12" s="134">
        <v>641250</v>
      </c>
      <c r="E12" s="92"/>
      <c r="F12" s="94">
        <f t="shared" si="3"/>
        <v>641250</v>
      </c>
      <c r="G12" s="73">
        <v>455853.75</v>
      </c>
      <c r="H12" s="155">
        <f t="shared" si="1"/>
        <v>1097103.75</v>
      </c>
      <c r="I12" s="88"/>
      <c r="J12" s="216"/>
      <c r="K12" s="158">
        <f t="shared" si="2"/>
        <v>1097103.75</v>
      </c>
    </row>
    <row r="13" spans="1:11" x14ac:dyDescent="0.2">
      <c r="A13" s="136">
        <v>5</v>
      </c>
      <c r="B13" s="98" t="s">
        <v>61</v>
      </c>
      <c r="C13" s="128" t="s">
        <v>8</v>
      </c>
      <c r="D13" s="134">
        <v>855000</v>
      </c>
      <c r="E13" s="92"/>
      <c r="F13" s="94">
        <f t="shared" si="3"/>
        <v>855000</v>
      </c>
      <c r="G13" s="73">
        <v>607805</v>
      </c>
      <c r="H13" s="155">
        <f t="shared" si="1"/>
        <v>1462805</v>
      </c>
      <c r="I13" s="88"/>
      <c r="J13" s="216"/>
      <c r="K13" s="158">
        <f t="shared" si="2"/>
        <v>1462805</v>
      </c>
    </row>
    <row r="14" spans="1:11" x14ac:dyDescent="0.2">
      <c r="A14" s="136">
        <v>6</v>
      </c>
      <c r="B14" s="70" t="s">
        <v>62</v>
      </c>
      <c r="C14" s="128" t="s">
        <v>63</v>
      </c>
      <c r="D14" s="134">
        <v>427500</v>
      </c>
      <c r="E14" s="92"/>
      <c r="F14" s="94">
        <f t="shared" si="3"/>
        <v>427500</v>
      </c>
      <c r="G14" s="73">
        <v>303902.5</v>
      </c>
      <c r="H14" s="155">
        <f t="shared" si="1"/>
        <v>731402.5</v>
      </c>
      <c r="I14" s="88"/>
      <c r="J14" s="216"/>
      <c r="K14" s="158">
        <f t="shared" si="2"/>
        <v>731402.5</v>
      </c>
    </row>
    <row r="15" spans="1:11" x14ac:dyDescent="0.2">
      <c r="A15" s="136">
        <v>7</v>
      </c>
      <c r="B15" s="98" t="s">
        <v>64</v>
      </c>
      <c r="C15" s="128" t="s">
        <v>232</v>
      </c>
      <c r="D15" s="134">
        <v>1603125</v>
      </c>
      <c r="E15" s="92"/>
      <c r="F15" s="94">
        <f t="shared" si="3"/>
        <v>1603125</v>
      </c>
      <c r="G15" s="73">
        <v>1140242.18</v>
      </c>
      <c r="H15" s="155">
        <f t="shared" si="1"/>
        <v>2743367.1799999997</v>
      </c>
      <c r="I15" s="88"/>
      <c r="J15" s="216"/>
      <c r="K15" s="158">
        <f t="shared" si="2"/>
        <v>2743367.1799999997</v>
      </c>
    </row>
    <row r="16" spans="1:11" x14ac:dyDescent="0.2">
      <c r="A16" s="136">
        <v>8</v>
      </c>
      <c r="B16" s="70" t="s">
        <v>65</v>
      </c>
      <c r="C16" s="128" t="s">
        <v>17</v>
      </c>
      <c r="D16" s="134">
        <v>961875</v>
      </c>
      <c r="E16" s="92"/>
      <c r="F16" s="94">
        <f t="shared" si="3"/>
        <v>961875</v>
      </c>
      <c r="G16" s="73">
        <v>683172.82</v>
      </c>
      <c r="H16" s="155">
        <f t="shared" si="1"/>
        <v>1645047.8199999998</v>
      </c>
      <c r="I16" s="88"/>
      <c r="J16" s="216"/>
      <c r="K16" s="158">
        <f t="shared" si="2"/>
        <v>1645047.8199999998</v>
      </c>
    </row>
    <row r="17" spans="1:11" x14ac:dyDescent="0.2">
      <c r="A17" s="136">
        <v>9</v>
      </c>
      <c r="B17" s="70" t="s">
        <v>66</v>
      </c>
      <c r="C17" s="128" t="s">
        <v>6</v>
      </c>
      <c r="D17" s="134">
        <v>1068750</v>
      </c>
      <c r="E17" s="92"/>
      <c r="F17" s="94">
        <f t="shared" si="3"/>
        <v>1068750</v>
      </c>
      <c r="G17" s="73">
        <v>759756.25</v>
      </c>
      <c r="H17" s="155">
        <f t="shared" si="1"/>
        <v>1828506.25</v>
      </c>
      <c r="I17" s="88"/>
      <c r="J17" s="216"/>
      <c r="K17" s="158">
        <f t="shared" si="2"/>
        <v>1828506.25</v>
      </c>
    </row>
    <row r="18" spans="1:11" x14ac:dyDescent="0.2">
      <c r="A18" s="136">
        <v>10</v>
      </c>
      <c r="B18" s="70" t="s">
        <v>67</v>
      </c>
      <c r="C18" s="128" t="s">
        <v>18</v>
      </c>
      <c r="D18" s="134">
        <v>748125</v>
      </c>
      <c r="E18" s="92"/>
      <c r="F18" s="94">
        <f t="shared" si="3"/>
        <v>748125</v>
      </c>
      <c r="G18" s="73">
        <v>532437.18000000005</v>
      </c>
      <c r="H18" s="155">
        <f t="shared" si="1"/>
        <v>1280562.1800000002</v>
      </c>
      <c r="I18" s="88"/>
      <c r="J18" s="216"/>
      <c r="K18" s="158">
        <f t="shared" si="2"/>
        <v>1280562.1800000002</v>
      </c>
    </row>
    <row r="19" spans="1:11" x14ac:dyDescent="0.2">
      <c r="A19" s="136">
        <v>11</v>
      </c>
      <c r="B19" s="70" t="s">
        <v>68</v>
      </c>
      <c r="C19" s="128" t="s">
        <v>7</v>
      </c>
      <c r="D19" s="134">
        <v>974130</v>
      </c>
      <c r="E19" s="92"/>
      <c r="F19" s="94">
        <f t="shared" si="3"/>
        <v>974130</v>
      </c>
      <c r="G19" s="73">
        <v>691682.09</v>
      </c>
      <c r="H19" s="155">
        <f t="shared" si="1"/>
        <v>1665812.0899999999</v>
      </c>
      <c r="I19" s="88"/>
      <c r="J19" s="216"/>
      <c r="K19" s="158">
        <f t="shared" si="2"/>
        <v>1665812.0899999999</v>
      </c>
    </row>
    <row r="20" spans="1:11" x14ac:dyDescent="0.2">
      <c r="A20" s="136">
        <v>12</v>
      </c>
      <c r="B20" s="70" t="s">
        <v>69</v>
      </c>
      <c r="C20" s="128" t="s">
        <v>19</v>
      </c>
      <c r="D20" s="134">
        <v>1859625</v>
      </c>
      <c r="E20" s="92"/>
      <c r="F20" s="94">
        <f t="shared" si="3"/>
        <v>1859625</v>
      </c>
      <c r="G20" s="73">
        <v>1322583.68</v>
      </c>
      <c r="H20" s="155">
        <f t="shared" si="1"/>
        <v>3182208.6799999997</v>
      </c>
      <c r="I20" s="88"/>
      <c r="J20" s="216"/>
      <c r="K20" s="158">
        <f t="shared" si="2"/>
        <v>3182208.6799999997</v>
      </c>
    </row>
    <row r="21" spans="1:11" x14ac:dyDescent="0.2">
      <c r="A21" s="136">
        <v>13</v>
      </c>
      <c r="B21" s="125" t="s">
        <v>258</v>
      </c>
      <c r="C21" s="129" t="s">
        <v>259</v>
      </c>
      <c r="D21" s="134"/>
      <c r="E21" s="92"/>
      <c r="F21" s="94">
        <f t="shared" si="3"/>
        <v>0</v>
      </c>
      <c r="G21" s="73"/>
      <c r="H21" s="155">
        <f t="shared" si="1"/>
        <v>0</v>
      </c>
      <c r="I21" s="88"/>
      <c r="J21" s="216"/>
      <c r="K21" s="158">
        <f t="shared" si="2"/>
        <v>0</v>
      </c>
    </row>
    <row r="22" spans="1:11" x14ac:dyDescent="0.2">
      <c r="A22" s="136">
        <v>14</v>
      </c>
      <c r="B22" s="84" t="s">
        <v>70</v>
      </c>
      <c r="C22" s="129" t="s">
        <v>71</v>
      </c>
      <c r="D22" s="134"/>
      <c r="E22" s="92"/>
      <c r="F22" s="94">
        <f t="shared" si="3"/>
        <v>0</v>
      </c>
      <c r="G22" s="73"/>
      <c r="H22" s="155">
        <f t="shared" si="1"/>
        <v>0</v>
      </c>
      <c r="I22" s="88"/>
      <c r="J22" s="216"/>
      <c r="K22" s="158">
        <f t="shared" si="2"/>
        <v>0</v>
      </c>
    </row>
    <row r="23" spans="1:11" x14ac:dyDescent="0.2">
      <c r="A23" s="136">
        <v>15</v>
      </c>
      <c r="B23" s="70" t="s">
        <v>72</v>
      </c>
      <c r="C23" s="128" t="s">
        <v>22</v>
      </c>
      <c r="D23" s="134">
        <v>1303875</v>
      </c>
      <c r="E23" s="92"/>
      <c r="F23" s="94">
        <f t="shared" si="3"/>
        <v>1303875</v>
      </c>
      <c r="G23" s="73">
        <v>926294.82</v>
      </c>
      <c r="H23" s="155">
        <f t="shared" si="1"/>
        <v>2230169.8199999998</v>
      </c>
      <c r="I23" s="88"/>
      <c r="J23" s="216"/>
      <c r="K23" s="158">
        <f t="shared" si="2"/>
        <v>2230169.8199999998</v>
      </c>
    </row>
    <row r="24" spans="1:11" x14ac:dyDescent="0.2">
      <c r="A24" s="136">
        <v>16</v>
      </c>
      <c r="B24" s="70" t="s">
        <v>73</v>
      </c>
      <c r="C24" s="128" t="s">
        <v>10</v>
      </c>
      <c r="D24" s="134">
        <v>1710000</v>
      </c>
      <c r="E24" s="92"/>
      <c r="F24" s="94">
        <f t="shared" si="3"/>
        <v>1710000</v>
      </c>
      <c r="G24" s="73">
        <v>1215610</v>
      </c>
      <c r="H24" s="155">
        <f t="shared" si="1"/>
        <v>2925610</v>
      </c>
      <c r="I24" s="88"/>
      <c r="J24" s="216"/>
      <c r="K24" s="158">
        <f t="shared" si="2"/>
        <v>2925610</v>
      </c>
    </row>
    <row r="25" spans="1:11" x14ac:dyDescent="0.2">
      <c r="A25" s="136">
        <v>17</v>
      </c>
      <c r="B25" s="70" t="s">
        <v>74</v>
      </c>
      <c r="C25" s="128" t="s">
        <v>233</v>
      </c>
      <c r="D25" s="134">
        <v>2137500</v>
      </c>
      <c r="E25" s="92"/>
      <c r="F25" s="94">
        <f t="shared" si="3"/>
        <v>2137500</v>
      </c>
      <c r="G25" s="73">
        <v>1519512.5</v>
      </c>
      <c r="H25" s="155">
        <f t="shared" si="1"/>
        <v>3657012.5</v>
      </c>
      <c r="I25" s="88"/>
      <c r="J25" s="216"/>
      <c r="K25" s="158">
        <f t="shared" si="2"/>
        <v>3657012.5</v>
      </c>
    </row>
    <row r="26" spans="1:11" x14ac:dyDescent="0.2">
      <c r="A26" s="136">
        <v>18</v>
      </c>
      <c r="B26" s="70" t="s">
        <v>75</v>
      </c>
      <c r="C26" s="128" t="s">
        <v>9</v>
      </c>
      <c r="D26" s="134"/>
      <c r="E26" s="92"/>
      <c r="F26" s="94">
        <f t="shared" si="3"/>
        <v>0</v>
      </c>
      <c r="G26" s="73"/>
      <c r="H26" s="155">
        <f t="shared" si="1"/>
        <v>0</v>
      </c>
      <c r="I26" s="88"/>
      <c r="J26" s="216"/>
      <c r="K26" s="158">
        <f t="shared" si="2"/>
        <v>0</v>
      </c>
    </row>
    <row r="27" spans="1:11" x14ac:dyDescent="0.2">
      <c r="A27" s="136">
        <v>19</v>
      </c>
      <c r="B27" s="98" t="s">
        <v>76</v>
      </c>
      <c r="C27" s="128" t="s">
        <v>11</v>
      </c>
      <c r="D27" s="134">
        <v>641250</v>
      </c>
      <c r="E27" s="92"/>
      <c r="F27" s="94">
        <f t="shared" si="3"/>
        <v>641250</v>
      </c>
      <c r="G27" s="73">
        <v>455853.75</v>
      </c>
      <c r="H27" s="155">
        <f t="shared" si="1"/>
        <v>1097103.75</v>
      </c>
      <c r="I27" s="88"/>
      <c r="J27" s="216"/>
      <c r="K27" s="158">
        <f t="shared" si="2"/>
        <v>1097103.75</v>
      </c>
    </row>
    <row r="28" spans="1:11" x14ac:dyDescent="0.2">
      <c r="A28" s="136">
        <v>20</v>
      </c>
      <c r="B28" s="98" t="s">
        <v>77</v>
      </c>
      <c r="C28" s="128" t="s">
        <v>234</v>
      </c>
      <c r="D28" s="134">
        <v>641250</v>
      </c>
      <c r="E28" s="92"/>
      <c r="F28" s="94">
        <f t="shared" si="3"/>
        <v>641250</v>
      </c>
      <c r="G28" s="73">
        <v>455853.75</v>
      </c>
      <c r="H28" s="155">
        <f t="shared" si="1"/>
        <v>1097103.75</v>
      </c>
      <c r="I28" s="88"/>
      <c r="J28" s="216"/>
      <c r="K28" s="158">
        <f t="shared" si="2"/>
        <v>1097103.75</v>
      </c>
    </row>
    <row r="29" spans="1:11" x14ac:dyDescent="0.2">
      <c r="A29" s="136">
        <v>21</v>
      </c>
      <c r="B29" s="98" t="s">
        <v>78</v>
      </c>
      <c r="C29" s="128" t="s">
        <v>79</v>
      </c>
      <c r="D29" s="134">
        <v>1496250</v>
      </c>
      <c r="E29" s="92"/>
      <c r="F29" s="94">
        <f t="shared" si="3"/>
        <v>1496250</v>
      </c>
      <c r="G29" s="73">
        <v>1063658.75</v>
      </c>
      <c r="H29" s="155">
        <f t="shared" si="1"/>
        <v>2559908.75</v>
      </c>
      <c r="I29" s="88"/>
      <c r="J29" s="216"/>
      <c r="K29" s="158">
        <f t="shared" si="2"/>
        <v>2559908.75</v>
      </c>
    </row>
    <row r="30" spans="1:11" x14ac:dyDescent="0.2">
      <c r="A30" s="136">
        <v>22</v>
      </c>
      <c r="B30" s="98" t="s">
        <v>80</v>
      </c>
      <c r="C30" s="128" t="s">
        <v>39</v>
      </c>
      <c r="D30" s="134"/>
      <c r="E30" s="92"/>
      <c r="F30" s="94">
        <f t="shared" si="3"/>
        <v>0</v>
      </c>
      <c r="G30" s="73"/>
      <c r="H30" s="155">
        <f t="shared" si="1"/>
        <v>0</v>
      </c>
      <c r="I30" s="88"/>
      <c r="J30" s="216"/>
      <c r="K30" s="158">
        <f t="shared" si="2"/>
        <v>0</v>
      </c>
    </row>
    <row r="31" spans="1:11" x14ac:dyDescent="0.2">
      <c r="A31" s="136">
        <v>23</v>
      </c>
      <c r="B31" s="70" t="s">
        <v>81</v>
      </c>
      <c r="C31" s="128" t="s">
        <v>82</v>
      </c>
      <c r="D31" s="134"/>
      <c r="E31" s="92"/>
      <c r="F31" s="94">
        <f t="shared" si="3"/>
        <v>0</v>
      </c>
      <c r="G31" s="73"/>
      <c r="H31" s="155">
        <f t="shared" si="1"/>
        <v>0</v>
      </c>
      <c r="I31" s="88"/>
      <c r="J31" s="216"/>
      <c r="K31" s="158">
        <f t="shared" si="2"/>
        <v>0</v>
      </c>
    </row>
    <row r="32" spans="1:11" x14ac:dyDescent="0.2">
      <c r="A32" s="136">
        <v>24</v>
      </c>
      <c r="B32" s="70" t="s">
        <v>83</v>
      </c>
      <c r="C32" s="128" t="s">
        <v>84</v>
      </c>
      <c r="D32" s="134"/>
      <c r="E32" s="92"/>
      <c r="F32" s="94">
        <f t="shared" si="3"/>
        <v>0</v>
      </c>
      <c r="G32" s="73"/>
      <c r="H32" s="155">
        <f t="shared" si="1"/>
        <v>0</v>
      </c>
      <c r="I32" s="88"/>
      <c r="J32" s="216"/>
      <c r="K32" s="158">
        <f t="shared" si="2"/>
        <v>0</v>
      </c>
    </row>
    <row r="33" spans="1:11" ht="24" x14ac:dyDescent="0.2">
      <c r="A33" s="136">
        <v>25</v>
      </c>
      <c r="B33" s="70" t="s">
        <v>85</v>
      </c>
      <c r="C33" s="128" t="s">
        <v>86</v>
      </c>
      <c r="D33" s="134"/>
      <c r="E33" s="92"/>
      <c r="F33" s="94">
        <f t="shared" si="3"/>
        <v>0</v>
      </c>
      <c r="G33" s="73"/>
      <c r="H33" s="155">
        <f t="shared" si="1"/>
        <v>0</v>
      </c>
      <c r="I33" s="88"/>
      <c r="J33" s="216"/>
      <c r="K33" s="158">
        <f t="shared" si="2"/>
        <v>0</v>
      </c>
    </row>
    <row r="34" spans="1:11" x14ac:dyDescent="0.2">
      <c r="A34" s="136">
        <v>26</v>
      </c>
      <c r="B34" s="98" t="s">
        <v>87</v>
      </c>
      <c r="C34" s="128" t="s">
        <v>88</v>
      </c>
      <c r="D34" s="134"/>
      <c r="E34" s="92"/>
      <c r="F34" s="94">
        <f t="shared" si="3"/>
        <v>0</v>
      </c>
      <c r="G34" s="73"/>
      <c r="H34" s="155">
        <f t="shared" si="1"/>
        <v>0</v>
      </c>
      <c r="I34" s="88"/>
      <c r="J34" s="216"/>
      <c r="K34" s="158">
        <f t="shared" si="2"/>
        <v>0</v>
      </c>
    </row>
    <row r="35" spans="1:11" x14ac:dyDescent="0.2">
      <c r="A35" s="136">
        <v>27</v>
      </c>
      <c r="B35" s="70" t="s">
        <v>89</v>
      </c>
      <c r="C35" s="128" t="s">
        <v>90</v>
      </c>
      <c r="D35" s="134">
        <v>1603125</v>
      </c>
      <c r="E35" s="92"/>
      <c r="F35" s="94">
        <f t="shared" si="3"/>
        <v>1603125</v>
      </c>
      <c r="G35" s="73">
        <v>1140242.18</v>
      </c>
      <c r="H35" s="155">
        <f t="shared" si="1"/>
        <v>2743367.1799999997</v>
      </c>
      <c r="I35" s="88"/>
      <c r="J35" s="216"/>
      <c r="K35" s="158">
        <f t="shared" si="2"/>
        <v>2743367.1799999997</v>
      </c>
    </row>
    <row r="36" spans="1:11" x14ac:dyDescent="0.2">
      <c r="A36" s="136">
        <v>28</v>
      </c>
      <c r="B36" s="70" t="s">
        <v>91</v>
      </c>
      <c r="C36" s="128" t="s">
        <v>92</v>
      </c>
      <c r="D36" s="134"/>
      <c r="E36" s="92"/>
      <c r="F36" s="94">
        <f t="shared" si="3"/>
        <v>0</v>
      </c>
      <c r="G36" s="73"/>
      <c r="H36" s="155">
        <f t="shared" si="1"/>
        <v>0</v>
      </c>
      <c r="I36" s="88"/>
      <c r="J36" s="216"/>
      <c r="K36" s="158">
        <f t="shared" si="2"/>
        <v>0</v>
      </c>
    </row>
    <row r="37" spans="1:11" x14ac:dyDescent="0.2">
      <c r="A37" s="136">
        <v>29</v>
      </c>
      <c r="B37" s="98" t="s">
        <v>93</v>
      </c>
      <c r="C37" s="128" t="s">
        <v>94</v>
      </c>
      <c r="D37" s="134"/>
      <c r="E37" s="92"/>
      <c r="F37" s="94">
        <f t="shared" si="3"/>
        <v>0</v>
      </c>
      <c r="G37" s="73"/>
      <c r="H37" s="155">
        <f t="shared" si="1"/>
        <v>0</v>
      </c>
      <c r="I37" s="88"/>
      <c r="J37" s="216"/>
      <c r="K37" s="158">
        <f t="shared" si="2"/>
        <v>0</v>
      </c>
    </row>
    <row r="38" spans="1:11" ht="24" x14ac:dyDescent="0.2">
      <c r="A38" s="136">
        <v>30</v>
      </c>
      <c r="B38" s="98" t="s">
        <v>95</v>
      </c>
      <c r="C38" s="128" t="s">
        <v>23</v>
      </c>
      <c r="D38" s="134"/>
      <c r="E38" s="92"/>
      <c r="F38" s="94">
        <f t="shared" si="3"/>
        <v>0</v>
      </c>
      <c r="G38" s="73"/>
      <c r="H38" s="155">
        <f t="shared" si="1"/>
        <v>0</v>
      </c>
      <c r="I38" s="88"/>
      <c r="J38" s="216"/>
      <c r="K38" s="158">
        <f t="shared" si="2"/>
        <v>0</v>
      </c>
    </row>
    <row r="39" spans="1:11" x14ac:dyDescent="0.2">
      <c r="A39" s="136">
        <v>31</v>
      </c>
      <c r="B39" s="98" t="s">
        <v>96</v>
      </c>
      <c r="C39" s="128" t="s">
        <v>56</v>
      </c>
      <c r="D39" s="134"/>
      <c r="E39" s="92"/>
      <c r="F39" s="94">
        <f t="shared" si="3"/>
        <v>0</v>
      </c>
      <c r="G39" s="73"/>
      <c r="H39" s="155">
        <f t="shared" si="1"/>
        <v>0</v>
      </c>
      <c r="I39" s="88"/>
      <c r="J39" s="216"/>
      <c r="K39" s="158">
        <f t="shared" si="2"/>
        <v>0</v>
      </c>
    </row>
    <row r="40" spans="1:11" x14ac:dyDescent="0.2">
      <c r="A40" s="136">
        <v>32</v>
      </c>
      <c r="B40" s="70" t="s">
        <v>97</v>
      </c>
      <c r="C40" s="128" t="s">
        <v>40</v>
      </c>
      <c r="D40" s="134"/>
      <c r="E40" s="92"/>
      <c r="F40" s="94">
        <f t="shared" si="3"/>
        <v>0</v>
      </c>
      <c r="G40" s="73"/>
      <c r="H40" s="155">
        <f t="shared" si="1"/>
        <v>0</v>
      </c>
      <c r="I40" s="88"/>
      <c r="J40" s="216"/>
      <c r="K40" s="158">
        <f t="shared" si="2"/>
        <v>0</v>
      </c>
    </row>
    <row r="41" spans="1:11" x14ac:dyDescent="0.2">
      <c r="A41" s="136">
        <v>33</v>
      </c>
      <c r="B41" s="98" t="s">
        <v>98</v>
      </c>
      <c r="C41" s="128" t="s">
        <v>38</v>
      </c>
      <c r="D41" s="134"/>
      <c r="E41" s="92"/>
      <c r="F41" s="94">
        <f t="shared" si="3"/>
        <v>0</v>
      </c>
      <c r="G41" s="73"/>
      <c r="H41" s="155">
        <f t="shared" si="1"/>
        <v>0</v>
      </c>
      <c r="I41" s="88"/>
      <c r="J41" s="216"/>
      <c r="K41" s="158">
        <f t="shared" si="2"/>
        <v>0</v>
      </c>
    </row>
    <row r="42" spans="1:11" x14ac:dyDescent="0.2">
      <c r="A42" s="136">
        <v>34</v>
      </c>
      <c r="B42" s="98" t="s">
        <v>99</v>
      </c>
      <c r="C42" s="128" t="s">
        <v>16</v>
      </c>
      <c r="D42" s="134">
        <v>1068750</v>
      </c>
      <c r="E42" s="92"/>
      <c r="F42" s="94">
        <f t="shared" si="3"/>
        <v>1068750</v>
      </c>
      <c r="G42" s="73">
        <v>759756.25</v>
      </c>
      <c r="H42" s="155">
        <f t="shared" si="1"/>
        <v>1828506.25</v>
      </c>
      <c r="I42" s="88"/>
      <c r="J42" s="216"/>
      <c r="K42" s="158">
        <f t="shared" si="2"/>
        <v>1828506.25</v>
      </c>
    </row>
    <row r="43" spans="1:11" x14ac:dyDescent="0.2">
      <c r="A43" s="136">
        <v>35</v>
      </c>
      <c r="B43" s="98" t="s">
        <v>100</v>
      </c>
      <c r="C43" s="128" t="s">
        <v>21</v>
      </c>
      <c r="D43" s="134"/>
      <c r="E43" s="92"/>
      <c r="F43" s="94">
        <f t="shared" si="3"/>
        <v>0</v>
      </c>
      <c r="G43" s="73"/>
      <c r="H43" s="155">
        <f t="shared" si="1"/>
        <v>0</v>
      </c>
      <c r="I43" s="88"/>
      <c r="J43" s="216"/>
      <c r="K43" s="158">
        <f t="shared" si="2"/>
        <v>0</v>
      </c>
    </row>
    <row r="44" spans="1:11" x14ac:dyDescent="0.2">
      <c r="A44" s="136">
        <v>36</v>
      </c>
      <c r="B44" s="98" t="s">
        <v>101</v>
      </c>
      <c r="C44" s="128" t="s">
        <v>25</v>
      </c>
      <c r="D44" s="134">
        <v>1068750</v>
      </c>
      <c r="E44" s="92"/>
      <c r="F44" s="94">
        <f t="shared" si="3"/>
        <v>1068750</v>
      </c>
      <c r="G44" s="73">
        <v>759756.25</v>
      </c>
      <c r="H44" s="155">
        <f t="shared" si="1"/>
        <v>1828506.25</v>
      </c>
      <c r="I44" s="88"/>
      <c r="J44" s="216"/>
      <c r="K44" s="158">
        <f t="shared" si="2"/>
        <v>1828506.25</v>
      </c>
    </row>
    <row r="45" spans="1:11" x14ac:dyDescent="0.2">
      <c r="A45" s="136">
        <v>37</v>
      </c>
      <c r="B45" s="70" t="s">
        <v>102</v>
      </c>
      <c r="C45" s="128" t="s">
        <v>235</v>
      </c>
      <c r="D45" s="134">
        <v>3206250</v>
      </c>
      <c r="E45" s="92"/>
      <c r="F45" s="94">
        <f t="shared" si="3"/>
        <v>3206250</v>
      </c>
      <c r="G45" s="73">
        <v>2279268.75</v>
      </c>
      <c r="H45" s="155">
        <f t="shared" si="1"/>
        <v>5485518.75</v>
      </c>
      <c r="I45" s="88"/>
      <c r="J45" s="216"/>
      <c r="K45" s="158">
        <f t="shared" si="2"/>
        <v>5485518.75</v>
      </c>
    </row>
    <row r="46" spans="1:11" x14ac:dyDescent="0.2">
      <c r="A46" s="136">
        <v>38</v>
      </c>
      <c r="B46" s="98" t="s">
        <v>103</v>
      </c>
      <c r="C46" s="128" t="s">
        <v>236</v>
      </c>
      <c r="D46" s="134">
        <v>855000</v>
      </c>
      <c r="E46" s="92"/>
      <c r="F46" s="94">
        <f t="shared" si="3"/>
        <v>855000</v>
      </c>
      <c r="G46" s="73">
        <v>607805</v>
      </c>
      <c r="H46" s="155">
        <f t="shared" si="1"/>
        <v>1462805</v>
      </c>
      <c r="I46" s="88"/>
      <c r="J46" s="216"/>
      <c r="K46" s="158">
        <f t="shared" si="2"/>
        <v>1462805</v>
      </c>
    </row>
    <row r="47" spans="1:11" x14ac:dyDescent="0.2">
      <c r="A47" s="136">
        <v>39</v>
      </c>
      <c r="B47" s="98" t="s">
        <v>104</v>
      </c>
      <c r="C47" s="128" t="s">
        <v>237</v>
      </c>
      <c r="D47" s="134">
        <v>769500</v>
      </c>
      <c r="E47" s="92"/>
      <c r="F47" s="94">
        <f t="shared" si="3"/>
        <v>769500</v>
      </c>
      <c r="G47" s="73">
        <v>547024.5</v>
      </c>
      <c r="H47" s="155">
        <f t="shared" si="1"/>
        <v>1316524.5</v>
      </c>
      <c r="I47" s="88"/>
      <c r="J47" s="216"/>
      <c r="K47" s="158">
        <f t="shared" si="2"/>
        <v>1316524.5</v>
      </c>
    </row>
    <row r="48" spans="1:11" x14ac:dyDescent="0.2">
      <c r="A48" s="136">
        <v>40</v>
      </c>
      <c r="B48" s="97" t="s">
        <v>105</v>
      </c>
      <c r="C48" s="130" t="s">
        <v>24</v>
      </c>
      <c r="D48" s="134">
        <v>1432125</v>
      </c>
      <c r="E48" s="92"/>
      <c r="F48" s="94">
        <f t="shared" si="3"/>
        <v>1432125</v>
      </c>
      <c r="G48" s="73">
        <v>1018681.18</v>
      </c>
      <c r="H48" s="155">
        <f t="shared" si="1"/>
        <v>2450806.1800000002</v>
      </c>
      <c r="I48" s="88"/>
      <c r="J48" s="216"/>
      <c r="K48" s="158">
        <f t="shared" si="2"/>
        <v>2450806.1800000002</v>
      </c>
    </row>
    <row r="49" spans="1:11" x14ac:dyDescent="0.2">
      <c r="A49" s="136">
        <v>41</v>
      </c>
      <c r="B49" s="98" t="s">
        <v>106</v>
      </c>
      <c r="C49" s="128" t="s">
        <v>20</v>
      </c>
      <c r="D49" s="134">
        <v>803415</v>
      </c>
      <c r="E49" s="92"/>
      <c r="F49" s="94">
        <f t="shared" si="3"/>
        <v>803415</v>
      </c>
      <c r="G49" s="73">
        <v>571336.69999999995</v>
      </c>
      <c r="H49" s="155">
        <f t="shared" si="1"/>
        <v>1374751.7</v>
      </c>
      <c r="I49" s="88"/>
      <c r="J49" s="216"/>
      <c r="K49" s="158">
        <f t="shared" si="2"/>
        <v>1374751.7</v>
      </c>
    </row>
    <row r="50" spans="1:11" x14ac:dyDescent="0.2">
      <c r="A50" s="136">
        <v>42</v>
      </c>
      <c r="B50" s="98" t="s">
        <v>107</v>
      </c>
      <c r="C50" s="128" t="s">
        <v>108</v>
      </c>
      <c r="D50" s="134"/>
      <c r="E50" s="92"/>
      <c r="F50" s="94">
        <f t="shared" si="3"/>
        <v>0</v>
      </c>
      <c r="G50" s="73"/>
      <c r="H50" s="155">
        <f t="shared" si="1"/>
        <v>0</v>
      </c>
      <c r="I50" s="88"/>
      <c r="J50" s="216"/>
      <c r="K50" s="158">
        <f t="shared" si="2"/>
        <v>0</v>
      </c>
    </row>
    <row r="51" spans="1:11" x14ac:dyDescent="0.2">
      <c r="A51" s="136">
        <v>43</v>
      </c>
      <c r="B51" s="70" t="s">
        <v>109</v>
      </c>
      <c r="C51" s="128" t="s">
        <v>110</v>
      </c>
      <c r="D51" s="134"/>
      <c r="E51" s="92"/>
      <c r="F51" s="94">
        <f t="shared" si="3"/>
        <v>0</v>
      </c>
      <c r="G51" s="73"/>
      <c r="H51" s="155">
        <f t="shared" si="1"/>
        <v>0</v>
      </c>
      <c r="I51" s="88"/>
      <c r="J51" s="216"/>
      <c r="K51" s="158">
        <f t="shared" si="2"/>
        <v>0</v>
      </c>
    </row>
    <row r="52" spans="1:11" x14ac:dyDescent="0.2">
      <c r="A52" s="136">
        <v>44</v>
      </c>
      <c r="B52" s="98" t="s">
        <v>111</v>
      </c>
      <c r="C52" s="128" t="s">
        <v>242</v>
      </c>
      <c r="D52" s="134">
        <v>855000</v>
      </c>
      <c r="E52" s="92"/>
      <c r="F52" s="94">
        <f t="shared" si="3"/>
        <v>855000</v>
      </c>
      <c r="G52" s="73">
        <v>607805</v>
      </c>
      <c r="H52" s="155">
        <f t="shared" si="1"/>
        <v>1462805</v>
      </c>
      <c r="I52" s="88"/>
      <c r="J52" s="216"/>
      <c r="K52" s="158">
        <f t="shared" si="2"/>
        <v>1462805</v>
      </c>
    </row>
    <row r="53" spans="1:11" x14ac:dyDescent="0.2">
      <c r="A53" s="136">
        <v>45</v>
      </c>
      <c r="B53" s="70" t="s">
        <v>112</v>
      </c>
      <c r="C53" s="128" t="s">
        <v>2</v>
      </c>
      <c r="D53" s="134">
        <v>1710000</v>
      </c>
      <c r="E53" s="92"/>
      <c r="F53" s="94">
        <f t="shared" si="3"/>
        <v>1710000</v>
      </c>
      <c r="G53" s="73">
        <v>1215610</v>
      </c>
      <c r="H53" s="155">
        <f t="shared" si="1"/>
        <v>2925610</v>
      </c>
      <c r="I53" s="88"/>
      <c r="J53" s="216"/>
      <c r="K53" s="158">
        <f t="shared" si="2"/>
        <v>2925610</v>
      </c>
    </row>
    <row r="54" spans="1:11" x14ac:dyDescent="0.2">
      <c r="A54" s="136">
        <v>46</v>
      </c>
      <c r="B54" s="98" t="s">
        <v>113</v>
      </c>
      <c r="C54" s="128" t="s">
        <v>3</v>
      </c>
      <c r="D54" s="134">
        <v>961875</v>
      </c>
      <c r="E54" s="92"/>
      <c r="F54" s="94">
        <f t="shared" si="3"/>
        <v>961875</v>
      </c>
      <c r="G54" s="73">
        <v>683172.82</v>
      </c>
      <c r="H54" s="155">
        <f t="shared" si="1"/>
        <v>1645047.8199999998</v>
      </c>
      <c r="I54" s="88"/>
      <c r="J54" s="216"/>
      <c r="K54" s="158">
        <f t="shared" si="2"/>
        <v>1645047.8199999998</v>
      </c>
    </row>
    <row r="55" spans="1:11" x14ac:dyDescent="0.2">
      <c r="A55" s="136">
        <v>47</v>
      </c>
      <c r="B55" s="98" t="s">
        <v>114</v>
      </c>
      <c r="C55" s="128" t="s">
        <v>238</v>
      </c>
      <c r="D55" s="134">
        <v>1068750</v>
      </c>
      <c r="E55" s="92"/>
      <c r="F55" s="94">
        <f t="shared" si="3"/>
        <v>1068750</v>
      </c>
      <c r="G55" s="73">
        <v>759756.25</v>
      </c>
      <c r="H55" s="155">
        <f t="shared" si="1"/>
        <v>1828506.25</v>
      </c>
      <c r="I55" s="88"/>
      <c r="J55" s="216"/>
      <c r="K55" s="158">
        <f t="shared" si="2"/>
        <v>1828506.25</v>
      </c>
    </row>
    <row r="56" spans="1:11" x14ac:dyDescent="0.2">
      <c r="A56" s="136">
        <v>48</v>
      </c>
      <c r="B56" s="70" t="s">
        <v>115</v>
      </c>
      <c r="C56" s="128" t="s">
        <v>0</v>
      </c>
      <c r="D56" s="134">
        <v>1603125</v>
      </c>
      <c r="E56" s="92"/>
      <c r="F56" s="94">
        <f t="shared" si="3"/>
        <v>1603125</v>
      </c>
      <c r="G56" s="73">
        <v>1140242.18</v>
      </c>
      <c r="H56" s="155">
        <f t="shared" si="1"/>
        <v>2743367.1799999997</v>
      </c>
      <c r="I56" s="88"/>
      <c r="J56" s="216"/>
      <c r="K56" s="158">
        <f t="shared" si="2"/>
        <v>2743367.1799999997</v>
      </c>
    </row>
    <row r="57" spans="1:11" x14ac:dyDescent="0.2">
      <c r="A57" s="136">
        <v>49</v>
      </c>
      <c r="B57" s="70" t="s">
        <v>116</v>
      </c>
      <c r="C57" s="128" t="s">
        <v>4</v>
      </c>
      <c r="D57" s="134">
        <v>641250</v>
      </c>
      <c r="E57" s="92"/>
      <c r="F57" s="94">
        <f t="shared" si="3"/>
        <v>641250</v>
      </c>
      <c r="G57" s="73">
        <v>455853.75</v>
      </c>
      <c r="H57" s="155">
        <f t="shared" si="1"/>
        <v>1097103.75</v>
      </c>
      <c r="I57" s="88"/>
      <c r="J57" s="216"/>
      <c r="K57" s="158">
        <f t="shared" si="2"/>
        <v>1097103.75</v>
      </c>
    </row>
    <row r="58" spans="1:11" x14ac:dyDescent="0.2">
      <c r="A58" s="136">
        <v>50</v>
      </c>
      <c r="B58" s="98" t="s">
        <v>117</v>
      </c>
      <c r="C58" s="128" t="s">
        <v>1</v>
      </c>
      <c r="D58" s="134">
        <v>1068750</v>
      </c>
      <c r="E58" s="92"/>
      <c r="F58" s="94">
        <f t="shared" si="3"/>
        <v>1068750</v>
      </c>
      <c r="G58" s="73">
        <v>759756.25</v>
      </c>
      <c r="H58" s="155">
        <f t="shared" si="1"/>
        <v>1828506.25</v>
      </c>
      <c r="I58" s="88"/>
      <c r="J58" s="216"/>
      <c r="K58" s="158">
        <f t="shared" si="2"/>
        <v>1828506.25</v>
      </c>
    </row>
    <row r="59" spans="1:11" x14ac:dyDescent="0.2">
      <c r="A59" s="136">
        <v>51</v>
      </c>
      <c r="B59" s="70" t="s">
        <v>118</v>
      </c>
      <c r="C59" s="128" t="s">
        <v>239</v>
      </c>
      <c r="D59" s="134">
        <v>1667250</v>
      </c>
      <c r="E59" s="92"/>
      <c r="F59" s="94">
        <f t="shared" si="3"/>
        <v>1667250</v>
      </c>
      <c r="G59" s="73">
        <v>1185219.75</v>
      </c>
      <c r="H59" s="155">
        <f t="shared" si="1"/>
        <v>2852469.75</v>
      </c>
      <c r="I59" s="88"/>
      <c r="J59" s="216"/>
      <c r="K59" s="158">
        <f t="shared" si="2"/>
        <v>2852469.75</v>
      </c>
    </row>
    <row r="60" spans="1:11" x14ac:dyDescent="0.2">
      <c r="A60" s="136">
        <v>52</v>
      </c>
      <c r="B60" s="98" t="s">
        <v>119</v>
      </c>
      <c r="C60" s="128" t="s">
        <v>26</v>
      </c>
      <c r="D60" s="134">
        <v>3206250</v>
      </c>
      <c r="E60" s="92"/>
      <c r="F60" s="94">
        <f t="shared" si="3"/>
        <v>3206250</v>
      </c>
      <c r="G60" s="73">
        <v>2279268.75</v>
      </c>
      <c r="H60" s="155">
        <f t="shared" si="1"/>
        <v>5485518.75</v>
      </c>
      <c r="I60" s="88"/>
      <c r="J60" s="216"/>
      <c r="K60" s="158">
        <f t="shared" si="2"/>
        <v>5485518.75</v>
      </c>
    </row>
    <row r="61" spans="1:11" x14ac:dyDescent="0.2">
      <c r="A61" s="136">
        <v>53</v>
      </c>
      <c r="B61" s="70" t="s">
        <v>120</v>
      </c>
      <c r="C61" s="128" t="s">
        <v>240</v>
      </c>
      <c r="D61" s="134">
        <v>876375</v>
      </c>
      <c r="E61" s="92"/>
      <c r="F61" s="94">
        <f t="shared" si="3"/>
        <v>876375</v>
      </c>
      <c r="G61" s="73">
        <v>622392.31999999995</v>
      </c>
      <c r="H61" s="155">
        <f t="shared" si="1"/>
        <v>1498767.3199999998</v>
      </c>
      <c r="I61" s="88"/>
      <c r="J61" s="216"/>
      <c r="K61" s="158">
        <f t="shared" si="2"/>
        <v>1498767.3199999998</v>
      </c>
    </row>
    <row r="62" spans="1:11" x14ac:dyDescent="0.2">
      <c r="A62" s="136">
        <v>54</v>
      </c>
      <c r="B62" s="70" t="s">
        <v>121</v>
      </c>
      <c r="C62" s="128" t="s">
        <v>122</v>
      </c>
      <c r="D62" s="134"/>
      <c r="E62" s="92"/>
      <c r="F62" s="94">
        <f t="shared" si="3"/>
        <v>0</v>
      </c>
      <c r="G62" s="73"/>
      <c r="H62" s="155">
        <f t="shared" si="1"/>
        <v>0</v>
      </c>
      <c r="I62" s="88"/>
      <c r="J62" s="216"/>
      <c r="K62" s="158">
        <f t="shared" si="2"/>
        <v>0</v>
      </c>
    </row>
    <row r="63" spans="1:11" x14ac:dyDescent="0.2">
      <c r="A63" s="136">
        <v>55</v>
      </c>
      <c r="B63" s="70" t="s">
        <v>244</v>
      </c>
      <c r="C63" s="128" t="s">
        <v>243</v>
      </c>
      <c r="D63" s="134"/>
      <c r="E63" s="92"/>
      <c r="F63" s="94">
        <f t="shared" si="3"/>
        <v>0</v>
      </c>
      <c r="G63" s="73"/>
      <c r="H63" s="155">
        <f t="shared" si="1"/>
        <v>0</v>
      </c>
      <c r="I63" s="88"/>
      <c r="J63" s="216"/>
      <c r="K63" s="158">
        <f t="shared" si="2"/>
        <v>0</v>
      </c>
    </row>
    <row r="64" spans="1:11" x14ac:dyDescent="0.2">
      <c r="A64" s="136">
        <v>56</v>
      </c>
      <c r="B64" s="125" t="s">
        <v>260</v>
      </c>
      <c r="C64" s="129" t="s">
        <v>261</v>
      </c>
      <c r="D64" s="134"/>
      <c r="E64" s="92"/>
      <c r="F64" s="94">
        <f t="shared" si="3"/>
        <v>0</v>
      </c>
      <c r="G64" s="73"/>
      <c r="H64" s="155">
        <f t="shared" si="1"/>
        <v>0</v>
      </c>
      <c r="I64" s="88"/>
      <c r="J64" s="216"/>
      <c r="K64" s="158">
        <f t="shared" si="2"/>
        <v>0</v>
      </c>
    </row>
    <row r="65" spans="1:11" x14ac:dyDescent="0.2">
      <c r="A65" s="136">
        <v>57</v>
      </c>
      <c r="B65" s="70" t="s">
        <v>123</v>
      </c>
      <c r="C65" s="128" t="s">
        <v>53</v>
      </c>
      <c r="D65" s="134"/>
      <c r="E65" s="92"/>
      <c r="F65" s="94">
        <f t="shared" si="3"/>
        <v>0</v>
      </c>
      <c r="G65" s="73"/>
      <c r="H65" s="155">
        <f t="shared" si="1"/>
        <v>0</v>
      </c>
      <c r="I65" s="88"/>
      <c r="J65" s="216"/>
      <c r="K65" s="158">
        <f t="shared" si="2"/>
        <v>0</v>
      </c>
    </row>
    <row r="66" spans="1:11" x14ac:dyDescent="0.2">
      <c r="A66" s="136">
        <v>58</v>
      </c>
      <c r="B66" s="70" t="s">
        <v>124</v>
      </c>
      <c r="C66" s="128" t="s">
        <v>262</v>
      </c>
      <c r="D66" s="134"/>
      <c r="E66" s="92"/>
      <c r="F66" s="94">
        <f t="shared" si="3"/>
        <v>0</v>
      </c>
      <c r="G66" s="73"/>
      <c r="H66" s="155">
        <f t="shared" si="1"/>
        <v>0</v>
      </c>
      <c r="I66" s="88"/>
      <c r="J66" s="216"/>
      <c r="K66" s="158">
        <f t="shared" si="2"/>
        <v>0</v>
      </c>
    </row>
    <row r="67" spans="1:11" x14ac:dyDescent="0.2">
      <c r="A67" s="136">
        <v>59</v>
      </c>
      <c r="B67" s="70" t="s">
        <v>125</v>
      </c>
      <c r="C67" s="128" t="s">
        <v>126</v>
      </c>
      <c r="D67" s="134"/>
      <c r="E67" s="92"/>
      <c r="F67" s="94">
        <f t="shared" si="3"/>
        <v>0</v>
      </c>
      <c r="G67" s="73"/>
      <c r="H67" s="155">
        <f t="shared" si="1"/>
        <v>0</v>
      </c>
      <c r="I67" s="88"/>
      <c r="J67" s="216"/>
      <c r="K67" s="158">
        <f t="shared" si="2"/>
        <v>0</v>
      </c>
    </row>
    <row r="68" spans="1:11" x14ac:dyDescent="0.2">
      <c r="A68" s="136">
        <v>60</v>
      </c>
      <c r="B68" s="98" t="s">
        <v>127</v>
      </c>
      <c r="C68" s="128" t="s">
        <v>263</v>
      </c>
      <c r="D68" s="134"/>
      <c r="E68" s="92"/>
      <c r="F68" s="94">
        <f t="shared" si="3"/>
        <v>0</v>
      </c>
      <c r="G68" s="73"/>
      <c r="H68" s="155">
        <f t="shared" si="1"/>
        <v>0</v>
      </c>
      <c r="I68" s="88"/>
      <c r="J68" s="216"/>
      <c r="K68" s="158">
        <f t="shared" si="2"/>
        <v>0</v>
      </c>
    </row>
    <row r="69" spans="1:11" x14ac:dyDescent="0.2">
      <c r="A69" s="136">
        <v>61</v>
      </c>
      <c r="B69" s="98" t="s">
        <v>128</v>
      </c>
      <c r="C69" s="128" t="s">
        <v>304</v>
      </c>
      <c r="D69" s="134"/>
      <c r="E69" s="92"/>
      <c r="F69" s="94">
        <f t="shared" si="3"/>
        <v>0</v>
      </c>
      <c r="G69" s="73"/>
      <c r="H69" s="155">
        <f t="shared" si="1"/>
        <v>0</v>
      </c>
      <c r="I69" s="88"/>
      <c r="J69" s="216"/>
      <c r="K69" s="158">
        <f t="shared" si="2"/>
        <v>0</v>
      </c>
    </row>
    <row r="70" spans="1:11" ht="24" x14ac:dyDescent="0.2">
      <c r="A70" s="136">
        <v>62</v>
      </c>
      <c r="B70" s="98" t="s">
        <v>129</v>
      </c>
      <c r="C70" s="128" t="s">
        <v>264</v>
      </c>
      <c r="D70" s="134"/>
      <c r="E70" s="92"/>
      <c r="F70" s="94">
        <f t="shared" si="3"/>
        <v>0</v>
      </c>
      <c r="G70" s="73"/>
      <c r="H70" s="155">
        <f t="shared" si="1"/>
        <v>0</v>
      </c>
      <c r="I70" s="88"/>
      <c r="J70" s="216"/>
      <c r="K70" s="158">
        <f t="shared" si="2"/>
        <v>0</v>
      </c>
    </row>
    <row r="71" spans="1:11" ht="24" x14ac:dyDescent="0.2">
      <c r="A71" s="136">
        <v>63</v>
      </c>
      <c r="B71" s="70" t="s">
        <v>130</v>
      </c>
      <c r="C71" s="128" t="s">
        <v>265</v>
      </c>
      <c r="D71" s="134"/>
      <c r="E71" s="92"/>
      <c r="F71" s="94">
        <f t="shared" si="3"/>
        <v>0</v>
      </c>
      <c r="G71" s="73"/>
      <c r="H71" s="155">
        <f t="shared" si="1"/>
        <v>0</v>
      </c>
      <c r="I71" s="88"/>
      <c r="J71" s="216"/>
      <c r="K71" s="158">
        <f t="shared" si="2"/>
        <v>0</v>
      </c>
    </row>
    <row r="72" spans="1:11" x14ac:dyDescent="0.2">
      <c r="A72" s="136">
        <v>64</v>
      </c>
      <c r="B72" s="98" t="s">
        <v>131</v>
      </c>
      <c r="C72" s="128" t="s">
        <v>266</v>
      </c>
      <c r="D72" s="134"/>
      <c r="E72" s="92"/>
      <c r="F72" s="94">
        <f t="shared" si="3"/>
        <v>0</v>
      </c>
      <c r="G72" s="73"/>
      <c r="H72" s="155">
        <f t="shared" si="1"/>
        <v>0</v>
      </c>
      <c r="I72" s="88"/>
      <c r="J72" s="216"/>
      <c r="K72" s="158">
        <f t="shared" si="2"/>
        <v>0</v>
      </c>
    </row>
    <row r="73" spans="1:11" x14ac:dyDescent="0.2">
      <c r="A73" s="136">
        <v>65</v>
      </c>
      <c r="B73" s="98" t="s">
        <v>132</v>
      </c>
      <c r="C73" s="128" t="s">
        <v>52</v>
      </c>
      <c r="D73" s="134"/>
      <c r="E73" s="92"/>
      <c r="F73" s="94">
        <f t="shared" si="3"/>
        <v>0</v>
      </c>
      <c r="G73" s="73"/>
      <c r="H73" s="155">
        <f t="shared" si="1"/>
        <v>0</v>
      </c>
      <c r="I73" s="88"/>
      <c r="J73" s="216"/>
      <c r="K73" s="158">
        <f t="shared" si="2"/>
        <v>0</v>
      </c>
    </row>
    <row r="74" spans="1:11" x14ac:dyDescent="0.2">
      <c r="A74" s="136">
        <v>66</v>
      </c>
      <c r="B74" s="98" t="s">
        <v>133</v>
      </c>
      <c r="C74" s="128" t="s">
        <v>267</v>
      </c>
      <c r="D74" s="134"/>
      <c r="E74" s="92"/>
      <c r="F74" s="94">
        <f t="shared" si="3"/>
        <v>0</v>
      </c>
      <c r="G74" s="73"/>
      <c r="H74" s="155">
        <f t="shared" ref="H74:H137" si="4">SUM(F74:G74)</f>
        <v>0</v>
      </c>
      <c r="I74" s="88"/>
      <c r="J74" s="216"/>
      <c r="K74" s="158">
        <f t="shared" ref="K74:K137" si="5">H74+I74+J74</f>
        <v>0</v>
      </c>
    </row>
    <row r="75" spans="1:11" ht="24" x14ac:dyDescent="0.2">
      <c r="A75" s="136">
        <v>67</v>
      </c>
      <c r="B75" s="98" t="s">
        <v>134</v>
      </c>
      <c r="C75" s="128" t="s">
        <v>268</v>
      </c>
      <c r="D75" s="134"/>
      <c r="E75" s="92"/>
      <c r="F75" s="94">
        <f t="shared" ref="F75:F138" si="6">SUM(D75:E75)</f>
        <v>0</v>
      </c>
      <c r="G75" s="73"/>
      <c r="H75" s="155">
        <f t="shared" si="4"/>
        <v>0</v>
      </c>
      <c r="I75" s="88"/>
      <c r="J75" s="216"/>
      <c r="K75" s="158">
        <f t="shared" si="5"/>
        <v>0</v>
      </c>
    </row>
    <row r="76" spans="1:11" ht="24" x14ac:dyDescent="0.2">
      <c r="A76" s="136">
        <v>68</v>
      </c>
      <c r="B76" s="98" t="s">
        <v>135</v>
      </c>
      <c r="C76" s="128" t="s">
        <v>269</v>
      </c>
      <c r="D76" s="134"/>
      <c r="E76" s="92"/>
      <c r="F76" s="94">
        <f t="shared" si="6"/>
        <v>0</v>
      </c>
      <c r="G76" s="73"/>
      <c r="H76" s="155">
        <f t="shared" si="4"/>
        <v>0</v>
      </c>
      <c r="I76" s="88"/>
      <c r="J76" s="216"/>
      <c r="K76" s="158">
        <f t="shared" si="5"/>
        <v>0</v>
      </c>
    </row>
    <row r="77" spans="1:11" ht="24" x14ac:dyDescent="0.2">
      <c r="A77" s="136">
        <v>69</v>
      </c>
      <c r="B77" s="98" t="s">
        <v>136</v>
      </c>
      <c r="C77" s="128" t="s">
        <v>270</v>
      </c>
      <c r="D77" s="134"/>
      <c r="E77" s="92"/>
      <c r="F77" s="94">
        <f t="shared" si="6"/>
        <v>0</v>
      </c>
      <c r="G77" s="73"/>
      <c r="H77" s="155">
        <f t="shared" si="4"/>
        <v>0</v>
      </c>
      <c r="I77" s="88"/>
      <c r="J77" s="216"/>
      <c r="K77" s="158">
        <f t="shared" si="5"/>
        <v>0</v>
      </c>
    </row>
    <row r="78" spans="1:11" ht="24" x14ac:dyDescent="0.2">
      <c r="A78" s="136">
        <v>70</v>
      </c>
      <c r="B78" s="98" t="s">
        <v>137</v>
      </c>
      <c r="C78" s="128" t="s">
        <v>271</v>
      </c>
      <c r="D78" s="134"/>
      <c r="E78" s="92"/>
      <c r="F78" s="94">
        <f t="shared" si="6"/>
        <v>0</v>
      </c>
      <c r="G78" s="73"/>
      <c r="H78" s="155">
        <f t="shared" si="4"/>
        <v>0</v>
      </c>
      <c r="I78" s="88"/>
      <c r="J78" s="216"/>
      <c r="K78" s="158">
        <f t="shared" si="5"/>
        <v>0</v>
      </c>
    </row>
    <row r="79" spans="1:11" ht="24" x14ac:dyDescent="0.2">
      <c r="A79" s="136">
        <v>71</v>
      </c>
      <c r="B79" s="70" t="s">
        <v>138</v>
      </c>
      <c r="C79" s="128" t="s">
        <v>272</v>
      </c>
      <c r="D79" s="134"/>
      <c r="E79" s="92"/>
      <c r="F79" s="94">
        <f t="shared" si="6"/>
        <v>0</v>
      </c>
      <c r="G79" s="73"/>
      <c r="H79" s="155">
        <f t="shared" si="4"/>
        <v>0</v>
      </c>
      <c r="I79" s="88"/>
      <c r="J79" s="216"/>
      <c r="K79" s="158">
        <f t="shared" si="5"/>
        <v>0</v>
      </c>
    </row>
    <row r="80" spans="1:11" ht="24" x14ac:dyDescent="0.2">
      <c r="A80" s="136">
        <v>72</v>
      </c>
      <c r="B80" s="98" t="s">
        <v>139</v>
      </c>
      <c r="C80" s="128" t="s">
        <v>273</v>
      </c>
      <c r="D80" s="134"/>
      <c r="E80" s="92"/>
      <c r="F80" s="94">
        <f t="shared" si="6"/>
        <v>0</v>
      </c>
      <c r="G80" s="73"/>
      <c r="H80" s="155">
        <f t="shared" si="4"/>
        <v>0</v>
      </c>
      <c r="I80" s="88"/>
      <c r="J80" s="216"/>
      <c r="K80" s="158">
        <f t="shared" si="5"/>
        <v>0</v>
      </c>
    </row>
    <row r="81" spans="1:11" ht="24" x14ac:dyDescent="0.2">
      <c r="A81" s="136">
        <v>73</v>
      </c>
      <c r="B81" s="70" t="s">
        <v>140</v>
      </c>
      <c r="C81" s="128" t="s">
        <v>274</v>
      </c>
      <c r="D81" s="134"/>
      <c r="E81" s="92"/>
      <c r="F81" s="94">
        <f t="shared" si="6"/>
        <v>0</v>
      </c>
      <c r="G81" s="73"/>
      <c r="H81" s="155">
        <f t="shared" si="4"/>
        <v>0</v>
      </c>
      <c r="I81" s="88"/>
      <c r="J81" s="216"/>
      <c r="K81" s="158">
        <f t="shared" si="5"/>
        <v>0</v>
      </c>
    </row>
    <row r="82" spans="1:11" x14ac:dyDescent="0.2">
      <c r="A82" s="136">
        <v>74</v>
      </c>
      <c r="B82" s="98" t="s">
        <v>141</v>
      </c>
      <c r="C82" s="128" t="s">
        <v>142</v>
      </c>
      <c r="D82" s="134"/>
      <c r="E82" s="92"/>
      <c r="F82" s="94">
        <f t="shared" si="6"/>
        <v>0</v>
      </c>
      <c r="G82" s="73"/>
      <c r="H82" s="155">
        <f t="shared" si="4"/>
        <v>0</v>
      </c>
      <c r="I82" s="88"/>
      <c r="J82" s="216"/>
      <c r="K82" s="158">
        <f t="shared" si="5"/>
        <v>0</v>
      </c>
    </row>
    <row r="83" spans="1:11" x14ac:dyDescent="0.2">
      <c r="A83" s="136">
        <v>75</v>
      </c>
      <c r="B83" s="70" t="s">
        <v>143</v>
      </c>
      <c r="C83" s="128" t="s">
        <v>275</v>
      </c>
      <c r="D83" s="134"/>
      <c r="E83" s="92"/>
      <c r="F83" s="94">
        <f t="shared" si="6"/>
        <v>0</v>
      </c>
      <c r="G83" s="73"/>
      <c r="H83" s="155">
        <f t="shared" si="4"/>
        <v>0</v>
      </c>
      <c r="I83" s="88"/>
      <c r="J83" s="216"/>
      <c r="K83" s="158">
        <f t="shared" si="5"/>
        <v>0</v>
      </c>
    </row>
    <row r="84" spans="1:11" x14ac:dyDescent="0.2">
      <c r="A84" s="136">
        <v>76</v>
      </c>
      <c r="B84" s="70" t="s">
        <v>144</v>
      </c>
      <c r="C84" s="128" t="s">
        <v>35</v>
      </c>
      <c r="D84" s="134"/>
      <c r="E84" s="92"/>
      <c r="F84" s="94">
        <f t="shared" si="6"/>
        <v>0</v>
      </c>
      <c r="G84" s="73"/>
      <c r="H84" s="155">
        <f t="shared" si="4"/>
        <v>0</v>
      </c>
      <c r="I84" s="88"/>
      <c r="J84" s="216"/>
      <c r="K84" s="158">
        <f t="shared" si="5"/>
        <v>0</v>
      </c>
    </row>
    <row r="85" spans="1:11" x14ac:dyDescent="0.2">
      <c r="A85" s="136">
        <v>77</v>
      </c>
      <c r="B85" s="98" t="s">
        <v>145</v>
      </c>
      <c r="C85" s="128" t="s">
        <v>37</v>
      </c>
      <c r="D85" s="134"/>
      <c r="E85" s="92"/>
      <c r="F85" s="94">
        <f t="shared" si="6"/>
        <v>0</v>
      </c>
      <c r="G85" s="73"/>
      <c r="H85" s="155">
        <f t="shared" si="4"/>
        <v>0</v>
      </c>
      <c r="I85" s="88"/>
      <c r="J85" s="216"/>
      <c r="K85" s="158">
        <f t="shared" si="5"/>
        <v>0</v>
      </c>
    </row>
    <row r="86" spans="1:11" x14ac:dyDescent="0.2">
      <c r="A86" s="136">
        <v>78</v>
      </c>
      <c r="B86" s="98" t="s">
        <v>146</v>
      </c>
      <c r="C86" s="128" t="s">
        <v>36</v>
      </c>
      <c r="D86" s="134"/>
      <c r="E86" s="92"/>
      <c r="F86" s="94">
        <f t="shared" si="6"/>
        <v>0</v>
      </c>
      <c r="G86" s="73"/>
      <c r="H86" s="155">
        <f t="shared" si="4"/>
        <v>0</v>
      </c>
      <c r="I86" s="88"/>
      <c r="J86" s="216"/>
      <c r="K86" s="158">
        <f t="shared" si="5"/>
        <v>0</v>
      </c>
    </row>
    <row r="87" spans="1:11" x14ac:dyDescent="0.2">
      <c r="A87" s="136">
        <v>79</v>
      </c>
      <c r="B87" s="98" t="s">
        <v>147</v>
      </c>
      <c r="C87" s="128" t="s">
        <v>51</v>
      </c>
      <c r="D87" s="134"/>
      <c r="E87" s="92"/>
      <c r="F87" s="94">
        <f t="shared" si="6"/>
        <v>0</v>
      </c>
      <c r="G87" s="73"/>
      <c r="H87" s="155">
        <f t="shared" si="4"/>
        <v>0</v>
      </c>
      <c r="I87" s="88"/>
      <c r="J87" s="216"/>
      <c r="K87" s="158">
        <f t="shared" si="5"/>
        <v>0</v>
      </c>
    </row>
    <row r="88" spans="1:11" x14ac:dyDescent="0.2">
      <c r="A88" s="136">
        <v>80</v>
      </c>
      <c r="B88" s="98" t="s">
        <v>148</v>
      </c>
      <c r="C88" s="128" t="s">
        <v>254</v>
      </c>
      <c r="D88" s="134"/>
      <c r="E88" s="92"/>
      <c r="F88" s="94">
        <f t="shared" si="6"/>
        <v>0</v>
      </c>
      <c r="G88" s="73"/>
      <c r="H88" s="155">
        <f t="shared" si="4"/>
        <v>0</v>
      </c>
      <c r="I88" s="88"/>
      <c r="J88" s="216"/>
      <c r="K88" s="158">
        <f t="shared" si="5"/>
        <v>0</v>
      </c>
    </row>
    <row r="89" spans="1:11" x14ac:dyDescent="0.2">
      <c r="A89" s="136">
        <v>81</v>
      </c>
      <c r="B89" s="98" t="s">
        <v>149</v>
      </c>
      <c r="C89" s="99" t="s">
        <v>334</v>
      </c>
      <c r="D89" s="134"/>
      <c r="E89" s="92"/>
      <c r="F89" s="94">
        <f t="shared" si="6"/>
        <v>0</v>
      </c>
      <c r="G89" s="73"/>
      <c r="H89" s="155">
        <f t="shared" si="4"/>
        <v>0</v>
      </c>
      <c r="I89" s="88"/>
      <c r="J89" s="216"/>
      <c r="K89" s="158">
        <f t="shared" si="5"/>
        <v>0</v>
      </c>
    </row>
    <row r="90" spans="1:11" x14ac:dyDescent="0.2">
      <c r="A90" s="136">
        <v>82</v>
      </c>
      <c r="B90" s="68" t="s">
        <v>150</v>
      </c>
      <c r="C90" s="129" t="s">
        <v>291</v>
      </c>
      <c r="D90" s="134"/>
      <c r="E90" s="92"/>
      <c r="F90" s="94">
        <f t="shared" si="6"/>
        <v>0</v>
      </c>
      <c r="G90" s="73"/>
      <c r="H90" s="155">
        <f t="shared" si="4"/>
        <v>0</v>
      </c>
      <c r="I90" s="88"/>
      <c r="J90" s="216"/>
      <c r="K90" s="158">
        <f t="shared" si="5"/>
        <v>0</v>
      </c>
    </row>
    <row r="91" spans="1:11" ht="24" x14ac:dyDescent="0.2">
      <c r="A91" s="447">
        <v>83</v>
      </c>
      <c r="B91" s="448" t="s">
        <v>151</v>
      </c>
      <c r="C91" s="129" t="s">
        <v>276</v>
      </c>
      <c r="D91" s="134"/>
      <c r="E91" s="92"/>
      <c r="F91" s="94">
        <f t="shared" si="6"/>
        <v>0</v>
      </c>
      <c r="G91" s="73"/>
      <c r="H91" s="155">
        <f t="shared" si="4"/>
        <v>0</v>
      </c>
      <c r="I91" s="88"/>
      <c r="J91" s="216"/>
      <c r="K91" s="158">
        <f t="shared" si="5"/>
        <v>0</v>
      </c>
    </row>
    <row r="92" spans="1:11" ht="36" x14ac:dyDescent="0.2">
      <c r="A92" s="447"/>
      <c r="B92" s="448"/>
      <c r="C92" s="99" t="s">
        <v>330</v>
      </c>
      <c r="D92" s="134"/>
      <c r="E92" s="92"/>
      <c r="F92" s="94">
        <f t="shared" si="6"/>
        <v>0</v>
      </c>
      <c r="G92" s="73"/>
      <c r="H92" s="155">
        <f t="shared" si="4"/>
        <v>0</v>
      </c>
      <c r="I92" s="88"/>
      <c r="J92" s="216"/>
      <c r="K92" s="158">
        <f t="shared" si="5"/>
        <v>0</v>
      </c>
    </row>
    <row r="93" spans="1:11" ht="24" x14ac:dyDescent="0.2">
      <c r="A93" s="447"/>
      <c r="B93" s="448"/>
      <c r="C93" s="99" t="s">
        <v>277</v>
      </c>
      <c r="D93" s="134"/>
      <c r="E93" s="92"/>
      <c r="F93" s="94">
        <f t="shared" si="6"/>
        <v>0</v>
      </c>
      <c r="G93" s="73"/>
      <c r="H93" s="155">
        <f t="shared" si="4"/>
        <v>0</v>
      </c>
      <c r="I93" s="88"/>
      <c r="J93" s="216"/>
      <c r="K93" s="158">
        <f t="shared" si="5"/>
        <v>0</v>
      </c>
    </row>
    <row r="94" spans="1:11" ht="36" x14ac:dyDescent="0.2">
      <c r="A94" s="447"/>
      <c r="B94" s="448"/>
      <c r="C94" s="217" t="s">
        <v>331</v>
      </c>
      <c r="D94" s="134"/>
      <c r="E94" s="92"/>
      <c r="F94" s="94">
        <f t="shared" si="6"/>
        <v>0</v>
      </c>
      <c r="G94" s="73"/>
      <c r="H94" s="155">
        <f t="shared" si="4"/>
        <v>0</v>
      </c>
      <c r="I94" s="88"/>
      <c r="J94" s="216"/>
      <c r="K94" s="158">
        <f t="shared" si="5"/>
        <v>0</v>
      </c>
    </row>
    <row r="95" spans="1:11" ht="24" x14ac:dyDescent="0.2">
      <c r="A95" s="136">
        <v>84</v>
      </c>
      <c r="B95" s="70" t="s">
        <v>152</v>
      </c>
      <c r="C95" s="128" t="s">
        <v>50</v>
      </c>
      <c r="D95" s="134"/>
      <c r="E95" s="92"/>
      <c r="F95" s="94">
        <f t="shared" si="6"/>
        <v>0</v>
      </c>
      <c r="G95" s="73"/>
      <c r="H95" s="155">
        <f t="shared" si="4"/>
        <v>0</v>
      </c>
      <c r="I95" s="88"/>
      <c r="J95" s="216"/>
      <c r="K95" s="158">
        <f t="shared" si="5"/>
        <v>0</v>
      </c>
    </row>
    <row r="96" spans="1:11" x14ac:dyDescent="0.2">
      <c r="A96" s="136">
        <v>85</v>
      </c>
      <c r="B96" s="98" t="s">
        <v>153</v>
      </c>
      <c r="C96" s="128" t="s">
        <v>154</v>
      </c>
      <c r="D96" s="134"/>
      <c r="E96" s="92"/>
      <c r="F96" s="94">
        <f t="shared" si="6"/>
        <v>0</v>
      </c>
      <c r="G96" s="73"/>
      <c r="H96" s="155">
        <f t="shared" si="4"/>
        <v>0</v>
      </c>
      <c r="I96" s="88"/>
      <c r="J96" s="216"/>
      <c r="K96" s="158">
        <f t="shared" si="5"/>
        <v>0</v>
      </c>
    </row>
    <row r="97" spans="1:11" x14ac:dyDescent="0.2">
      <c r="A97" s="136">
        <v>86</v>
      </c>
      <c r="B97" s="70" t="s">
        <v>155</v>
      </c>
      <c r="C97" s="128" t="s">
        <v>156</v>
      </c>
      <c r="D97" s="134"/>
      <c r="E97" s="92"/>
      <c r="F97" s="94">
        <f t="shared" si="6"/>
        <v>0</v>
      </c>
      <c r="G97" s="73"/>
      <c r="H97" s="155">
        <f t="shared" si="4"/>
        <v>0</v>
      </c>
      <c r="I97" s="88"/>
      <c r="J97" s="216"/>
      <c r="K97" s="158">
        <f t="shared" si="5"/>
        <v>0</v>
      </c>
    </row>
    <row r="98" spans="1:11" x14ac:dyDescent="0.2">
      <c r="A98" s="136">
        <v>87</v>
      </c>
      <c r="B98" s="98" t="s">
        <v>157</v>
      </c>
      <c r="C98" s="128" t="s">
        <v>28</v>
      </c>
      <c r="D98" s="134">
        <v>705375</v>
      </c>
      <c r="E98" s="92"/>
      <c r="F98" s="94">
        <f t="shared" si="6"/>
        <v>705375</v>
      </c>
      <c r="G98" s="73">
        <v>502046.93</v>
      </c>
      <c r="H98" s="155">
        <f t="shared" si="4"/>
        <v>1207421.93</v>
      </c>
      <c r="I98" s="88"/>
      <c r="J98" s="216"/>
      <c r="K98" s="158">
        <f t="shared" si="5"/>
        <v>1207421.93</v>
      </c>
    </row>
    <row r="99" spans="1:11" x14ac:dyDescent="0.2">
      <c r="A99" s="136">
        <v>88</v>
      </c>
      <c r="B99" s="98" t="s">
        <v>158</v>
      </c>
      <c r="C99" s="128" t="s">
        <v>12</v>
      </c>
      <c r="D99" s="134">
        <v>961875</v>
      </c>
      <c r="E99" s="92"/>
      <c r="F99" s="94">
        <f t="shared" si="6"/>
        <v>961875</v>
      </c>
      <c r="G99" s="73">
        <v>683172.82</v>
      </c>
      <c r="H99" s="155">
        <f t="shared" si="4"/>
        <v>1645047.8199999998</v>
      </c>
      <c r="I99" s="88"/>
      <c r="J99" s="216"/>
      <c r="K99" s="158">
        <f t="shared" si="5"/>
        <v>1645047.8199999998</v>
      </c>
    </row>
    <row r="100" spans="1:11" x14ac:dyDescent="0.2">
      <c r="A100" s="136">
        <v>89</v>
      </c>
      <c r="B100" s="98" t="s">
        <v>159</v>
      </c>
      <c r="C100" s="128" t="s">
        <v>27</v>
      </c>
      <c r="D100" s="134">
        <v>1838250</v>
      </c>
      <c r="E100" s="92"/>
      <c r="F100" s="94">
        <f t="shared" si="6"/>
        <v>1838250</v>
      </c>
      <c r="G100" s="73">
        <v>1306780.75</v>
      </c>
      <c r="H100" s="155">
        <f t="shared" si="4"/>
        <v>3145030.75</v>
      </c>
      <c r="I100" s="88"/>
      <c r="J100" s="216"/>
      <c r="K100" s="158">
        <f t="shared" si="5"/>
        <v>3145030.75</v>
      </c>
    </row>
    <row r="101" spans="1:11" x14ac:dyDescent="0.2">
      <c r="A101" s="136">
        <v>90</v>
      </c>
      <c r="B101" s="98" t="s">
        <v>160</v>
      </c>
      <c r="C101" s="128" t="s">
        <v>44</v>
      </c>
      <c r="D101" s="134">
        <v>961875</v>
      </c>
      <c r="E101" s="92"/>
      <c r="F101" s="94">
        <f t="shared" si="6"/>
        <v>961875</v>
      </c>
      <c r="G101" s="73">
        <v>683172.82</v>
      </c>
      <c r="H101" s="155">
        <f t="shared" si="4"/>
        <v>1645047.8199999998</v>
      </c>
      <c r="I101" s="88"/>
      <c r="J101" s="216"/>
      <c r="K101" s="158">
        <f t="shared" si="5"/>
        <v>1645047.8199999998</v>
      </c>
    </row>
    <row r="102" spans="1:11" x14ac:dyDescent="0.2">
      <c r="A102" s="136">
        <v>91</v>
      </c>
      <c r="B102" s="98" t="s">
        <v>161</v>
      </c>
      <c r="C102" s="128" t="s">
        <v>33</v>
      </c>
      <c r="D102" s="134">
        <v>1068750</v>
      </c>
      <c r="E102" s="92"/>
      <c r="F102" s="94">
        <f t="shared" si="6"/>
        <v>1068750</v>
      </c>
      <c r="G102" s="73">
        <v>759756.25</v>
      </c>
      <c r="H102" s="155">
        <f t="shared" si="4"/>
        <v>1828506.25</v>
      </c>
      <c r="I102" s="88"/>
      <c r="J102" s="216"/>
      <c r="K102" s="158">
        <f t="shared" si="5"/>
        <v>1828506.25</v>
      </c>
    </row>
    <row r="103" spans="1:11" x14ac:dyDescent="0.2">
      <c r="A103" s="136">
        <v>92</v>
      </c>
      <c r="B103" s="98" t="s">
        <v>162</v>
      </c>
      <c r="C103" s="128" t="s">
        <v>29</v>
      </c>
      <c r="D103" s="134">
        <v>1745625</v>
      </c>
      <c r="E103" s="92"/>
      <c r="F103" s="94">
        <f t="shared" si="6"/>
        <v>1745625</v>
      </c>
      <c r="G103" s="73">
        <v>1249647.08</v>
      </c>
      <c r="H103" s="155">
        <f t="shared" si="4"/>
        <v>2995272.08</v>
      </c>
      <c r="I103" s="88"/>
      <c r="J103" s="216"/>
      <c r="K103" s="158">
        <f t="shared" si="5"/>
        <v>2995272.08</v>
      </c>
    </row>
    <row r="104" spans="1:11" x14ac:dyDescent="0.2">
      <c r="A104" s="136">
        <v>93</v>
      </c>
      <c r="B104" s="98" t="s">
        <v>163</v>
      </c>
      <c r="C104" s="128" t="s">
        <v>30</v>
      </c>
      <c r="D104" s="134">
        <v>1175625</v>
      </c>
      <c r="E104" s="92"/>
      <c r="F104" s="94">
        <f t="shared" si="6"/>
        <v>1175625</v>
      </c>
      <c r="G104" s="73">
        <v>835124.07</v>
      </c>
      <c r="H104" s="155">
        <f t="shared" si="4"/>
        <v>2010749.0699999998</v>
      </c>
      <c r="I104" s="88"/>
      <c r="J104" s="216"/>
      <c r="K104" s="158">
        <f t="shared" si="5"/>
        <v>2010749.0699999998</v>
      </c>
    </row>
    <row r="105" spans="1:11" x14ac:dyDescent="0.2">
      <c r="A105" s="136">
        <v>94</v>
      </c>
      <c r="B105" s="70" t="s">
        <v>164</v>
      </c>
      <c r="C105" s="128" t="s">
        <v>14</v>
      </c>
      <c r="D105" s="134">
        <v>641250</v>
      </c>
      <c r="E105" s="92"/>
      <c r="F105" s="94">
        <f t="shared" si="6"/>
        <v>641250</v>
      </c>
      <c r="G105" s="73">
        <v>455853.75</v>
      </c>
      <c r="H105" s="155">
        <f t="shared" si="4"/>
        <v>1097103.75</v>
      </c>
      <c r="I105" s="88"/>
      <c r="J105" s="216"/>
      <c r="K105" s="158">
        <f t="shared" si="5"/>
        <v>1097103.75</v>
      </c>
    </row>
    <row r="106" spans="1:11" x14ac:dyDescent="0.2">
      <c r="A106" s="136">
        <v>95</v>
      </c>
      <c r="B106" s="98" t="s">
        <v>165</v>
      </c>
      <c r="C106" s="128" t="s">
        <v>31</v>
      </c>
      <c r="D106" s="134">
        <v>855000</v>
      </c>
      <c r="E106" s="92"/>
      <c r="F106" s="94">
        <f t="shared" si="6"/>
        <v>855000</v>
      </c>
      <c r="G106" s="73">
        <v>607805</v>
      </c>
      <c r="H106" s="155">
        <f t="shared" si="4"/>
        <v>1462805</v>
      </c>
      <c r="I106" s="88"/>
      <c r="J106" s="216"/>
      <c r="K106" s="158">
        <f t="shared" si="5"/>
        <v>1462805</v>
      </c>
    </row>
    <row r="107" spans="1:11" x14ac:dyDescent="0.2">
      <c r="A107" s="136">
        <v>96</v>
      </c>
      <c r="B107" s="98" t="s">
        <v>166</v>
      </c>
      <c r="C107" s="128" t="s">
        <v>15</v>
      </c>
      <c r="D107" s="134">
        <v>855000</v>
      </c>
      <c r="E107" s="92"/>
      <c r="F107" s="94">
        <f t="shared" si="6"/>
        <v>855000</v>
      </c>
      <c r="G107" s="73">
        <v>607805</v>
      </c>
      <c r="H107" s="155">
        <f t="shared" si="4"/>
        <v>1462805</v>
      </c>
      <c r="I107" s="88"/>
      <c r="J107" s="216"/>
      <c r="K107" s="158">
        <f t="shared" si="5"/>
        <v>1462805</v>
      </c>
    </row>
    <row r="108" spans="1:11" x14ac:dyDescent="0.2">
      <c r="A108" s="136">
        <v>97</v>
      </c>
      <c r="B108" s="70" t="s">
        <v>167</v>
      </c>
      <c r="C108" s="128" t="s">
        <v>13</v>
      </c>
      <c r="D108" s="134">
        <v>1068750</v>
      </c>
      <c r="E108" s="92"/>
      <c r="F108" s="94">
        <f t="shared" si="6"/>
        <v>1068750</v>
      </c>
      <c r="G108" s="73">
        <v>759756.25</v>
      </c>
      <c r="H108" s="155">
        <f t="shared" si="4"/>
        <v>1828506.25</v>
      </c>
      <c r="I108" s="88"/>
      <c r="J108" s="216"/>
      <c r="K108" s="158">
        <f t="shared" si="5"/>
        <v>1828506.25</v>
      </c>
    </row>
    <row r="109" spans="1:11" x14ac:dyDescent="0.2">
      <c r="A109" s="136">
        <v>98</v>
      </c>
      <c r="B109" s="98" t="s">
        <v>168</v>
      </c>
      <c r="C109" s="128" t="s">
        <v>32</v>
      </c>
      <c r="D109" s="134">
        <v>812250</v>
      </c>
      <c r="E109" s="92"/>
      <c r="F109" s="94">
        <f t="shared" si="6"/>
        <v>812250</v>
      </c>
      <c r="G109" s="73">
        <v>577414.75</v>
      </c>
      <c r="H109" s="155">
        <f t="shared" si="4"/>
        <v>1389664.75</v>
      </c>
      <c r="I109" s="88"/>
      <c r="J109" s="216"/>
      <c r="K109" s="158">
        <f t="shared" si="5"/>
        <v>1389664.75</v>
      </c>
    </row>
    <row r="110" spans="1:11" x14ac:dyDescent="0.2">
      <c r="A110" s="136">
        <v>99</v>
      </c>
      <c r="B110" s="70" t="s">
        <v>169</v>
      </c>
      <c r="C110" s="128" t="s">
        <v>54</v>
      </c>
      <c r="D110" s="134">
        <v>1197000</v>
      </c>
      <c r="E110" s="92"/>
      <c r="F110" s="94">
        <f t="shared" si="6"/>
        <v>1197000</v>
      </c>
      <c r="G110" s="73">
        <v>850927</v>
      </c>
      <c r="H110" s="155">
        <f t="shared" si="4"/>
        <v>2047927</v>
      </c>
      <c r="I110" s="88"/>
      <c r="J110" s="216"/>
      <c r="K110" s="158">
        <f t="shared" si="5"/>
        <v>2047927</v>
      </c>
    </row>
    <row r="111" spans="1:11" x14ac:dyDescent="0.2">
      <c r="A111" s="136">
        <v>100</v>
      </c>
      <c r="B111" s="70" t="s">
        <v>170</v>
      </c>
      <c r="C111" s="128" t="s">
        <v>34</v>
      </c>
      <c r="D111" s="134">
        <v>1923750</v>
      </c>
      <c r="E111" s="92"/>
      <c r="F111" s="94">
        <f t="shared" si="6"/>
        <v>1923750</v>
      </c>
      <c r="G111" s="73">
        <v>1367561.25</v>
      </c>
      <c r="H111" s="155">
        <f t="shared" si="4"/>
        <v>3291311.25</v>
      </c>
      <c r="I111" s="88"/>
      <c r="J111" s="216"/>
      <c r="K111" s="158">
        <f t="shared" si="5"/>
        <v>3291311.25</v>
      </c>
    </row>
    <row r="112" spans="1:11" x14ac:dyDescent="0.2">
      <c r="A112" s="136">
        <v>101</v>
      </c>
      <c r="B112" s="98" t="s">
        <v>171</v>
      </c>
      <c r="C112" s="128" t="s">
        <v>241</v>
      </c>
      <c r="D112" s="134">
        <v>919125</v>
      </c>
      <c r="E112" s="92"/>
      <c r="F112" s="94">
        <f t="shared" si="6"/>
        <v>919125</v>
      </c>
      <c r="G112" s="73">
        <v>653998.18000000005</v>
      </c>
      <c r="H112" s="155">
        <f t="shared" si="4"/>
        <v>1573123.1800000002</v>
      </c>
      <c r="I112" s="88"/>
      <c r="J112" s="216"/>
      <c r="K112" s="158">
        <f t="shared" si="5"/>
        <v>1573123.1800000002</v>
      </c>
    </row>
    <row r="113" spans="1:11" x14ac:dyDescent="0.2">
      <c r="A113" s="136">
        <v>102</v>
      </c>
      <c r="B113" s="98" t="s">
        <v>172</v>
      </c>
      <c r="C113" s="128" t="s">
        <v>173</v>
      </c>
      <c r="D113" s="134"/>
      <c r="E113" s="92"/>
      <c r="F113" s="94">
        <f t="shared" si="6"/>
        <v>0</v>
      </c>
      <c r="G113" s="73"/>
      <c r="H113" s="155">
        <f t="shared" si="4"/>
        <v>0</v>
      </c>
      <c r="I113" s="88"/>
      <c r="J113" s="216"/>
      <c r="K113" s="158">
        <f t="shared" si="5"/>
        <v>0</v>
      </c>
    </row>
    <row r="114" spans="1:11" x14ac:dyDescent="0.2">
      <c r="A114" s="136">
        <v>103</v>
      </c>
      <c r="B114" s="98" t="s">
        <v>174</v>
      </c>
      <c r="C114" s="128" t="s">
        <v>175</v>
      </c>
      <c r="D114" s="134"/>
      <c r="E114" s="92"/>
      <c r="F114" s="94">
        <f t="shared" si="6"/>
        <v>0</v>
      </c>
      <c r="G114" s="73"/>
      <c r="H114" s="155">
        <f t="shared" si="4"/>
        <v>0</v>
      </c>
      <c r="I114" s="88"/>
      <c r="J114" s="216"/>
      <c r="K114" s="158">
        <f t="shared" si="5"/>
        <v>0</v>
      </c>
    </row>
    <row r="115" spans="1:11" x14ac:dyDescent="0.2">
      <c r="A115" s="136">
        <v>104</v>
      </c>
      <c r="B115" s="98" t="s">
        <v>176</v>
      </c>
      <c r="C115" s="128" t="s">
        <v>177</v>
      </c>
      <c r="D115" s="134"/>
      <c r="E115" s="92"/>
      <c r="F115" s="94">
        <f t="shared" si="6"/>
        <v>0</v>
      </c>
      <c r="G115" s="73"/>
      <c r="H115" s="155">
        <f t="shared" si="4"/>
        <v>0</v>
      </c>
      <c r="I115" s="88"/>
      <c r="J115" s="216"/>
      <c r="K115" s="158">
        <f t="shared" si="5"/>
        <v>0</v>
      </c>
    </row>
    <row r="116" spans="1:11" x14ac:dyDescent="0.2">
      <c r="A116" s="136">
        <v>105</v>
      </c>
      <c r="B116" s="70" t="s">
        <v>178</v>
      </c>
      <c r="C116" s="128" t="s">
        <v>179</v>
      </c>
      <c r="D116" s="134"/>
      <c r="E116" s="92"/>
      <c r="F116" s="94">
        <f t="shared" si="6"/>
        <v>0</v>
      </c>
      <c r="G116" s="73"/>
      <c r="H116" s="155">
        <f t="shared" si="4"/>
        <v>0</v>
      </c>
      <c r="I116" s="88"/>
      <c r="J116" s="216"/>
      <c r="K116" s="158">
        <f t="shared" si="5"/>
        <v>0</v>
      </c>
    </row>
    <row r="117" spans="1:11" x14ac:dyDescent="0.2">
      <c r="A117" s="136">
        <v>106</v>
      </c>
      <c r="B117" s="98" t="s">
        <v>180</v>
      </c>
      <c r="C117" s="128" t="s">
        <v>181</v>
      </c>
      <c r="D117" s="134"/>
      <c r="E117" s="92"/>
      <c r="F117" s="94">
        <f t="shared" si="6"/>
        <v>0</v>
      </c>
      <c r="G117" s="73"/>
      <c r="H117" s="155">
        <f t="shared" si="4"/>
        <v>0</v>
      </c>
      <c r="I117" s="88"/>
      <c r="J117" s="216"/>
      <c r="K117" s="158">
        <f t="shared" si="5"/>
        <v>0</v>
      </c>
    </row>
    <row r="118" spans="1:11" ht="13.5" customHeight="1" x14ac:dyDescent="0.2">
      <c r="A118" s="136">
        <v>107</v>
      </c>
      <c r="B118" s="98" t="s">
        <v>182</v>
      </c>
      <c r="C118" s="128" t="s">
        <v>183</v>
      </c>
      <c r="D118" s="134"/>
      <c r="E118" s="92"/>
      <c r="F118" s="94">
        <f t="shared" si="6"/>
        <v>0</v>
      </c>
      <c r="G118" s="73"/>
      <c r="H118" s="155">
        <f t="shared" si="4"/>
        <v>0</v>
      </c>
      <c r="I118" s="88"/>
      <c r="J118" s="216"/>
      <c r="K118" s="158">
        <f t="shared" si="5"/>
        <v>0</v>
      </c>
    </row>
    <row r="119" spans="1:11" x14ac:dyDescent="0.2">
      <c r="A119" s="136">
        <v>108</v>
      </c>
      <c r="B119" s="98" t="s">
        <v>184</v>
      </c>
      <c r="C119" s="128" t="s">
        <v>185</v>
      </c>
      <c r="D119" s="134"/>
      <c r="E119" s="92"/>
      <c r="F119" s="94">
        <f t="shared" si="6"/>
        <v>0</v>
      </c>
      <c r="G119" s="73"/>
      <c r="H119" s="155">
        <f t="shared" si="4"/>
        <v>0</v>
      </c>
      <c r="I119" s="88"/>
      <c r="J119" s="216"/>
      <c r="K119" s="158">
        <f t="shared" si="5"/>
        <v>0</v>
      </c>
    </row>
    <row r="120" spans="1:11" x14ac:dyDescent="0.2">
      <c r="A120" s="136">
        <v>109</v>
      </c>
      <c r="B120" s="70" t="s">
        <v>186</v>
      </c>
      <c r="C120" s="128" t="s">
        <v>187</v>
      </c>
      <c r="D120" s="134"/>
      <c r="E120" s="92"/>
      <c r="F120" s="94">
        <f t="shared" si="6"/>
        <v>0</v>
      </c>
      <c r="G120" s="73"/>
      <c r="H120" s="155">
        <f t="shared" si="4"/>
        <v>0</v>
      </c>
      <c r="I120" s="88"/>
      <c r="J120" s="216"/>
      <c r="K120" s="158">
        <f t="shared" si="5"/>
        <v>0</v>
      </c>
    </row>
    <row r="121" spans="1:11" x14ac:dyDescent="0.2">
      <c r="A121" s="136">
        <v>110</v>
      </c>
      <c r="B121" s="70" t="s">
        <v>188</v>
      </c>
      <c r="C121" s="128" t="s">
        <v>189</v>
      </c>
      <c r="D121" s="134"/>
      <c r="E121" s="92"/>
      <c r="F121" s="94">
        <f t="shared" si="6"/>
        <v>0</v>
      </c>
      <c r="G121" s="73"/>
      <c r="H121" s="155">
        <f t="shared" si="4"/>
        <v>0</v>
      </c>
      <c r="I121" s="88"/>
      <c r="J121" s="216"/>
      <c r="K121" s="158">
        <f t="shared" si="5"/>
        <v>0</v>
      </c>
    </row>
    <row r="122" spans="1:11" x14ac:dyDescent="0.2">
      <c r="A122" s="136">
        <v>111</v>
      </c>
      <c r="B122" s="122" t="s">
        <v>278</v>
      </c>
      <c r="C122" s="128" t="s">
        <v>250</v>
      </c>
      <c r="D122" s="134"/>
      <c r="E122" s="92"/>
      <c r="F122" s="94">
        <f t="shared" si="6"/>
        <v>0</v>
      </c>
      <c r="G122" s="73"/>
      <c r="H122" s="155">
        <f t="shared" si="4"/>
        <v>0</v>
      </c>
      <c r="I122" s="88"/>
      <c r="J122" s="216"/>
      <c r="K122" s="158">
        <f t="shared" si="5"/>
        <v>0</v>
      </c>
    </row>
    <row r="123" spans="1:11" x14ac:dyDescent="0.2">
      <c r="A123" s="136">
        <v>112</v>
      </c>
      <c r="B123" s="98" t="s">
        <v>190</v>
      </c>
      <c r="C123" s="128" t="s">
        <v>191</v>
      </c>
      <c r="D123" s="134"/>
      <c r="E123" s="92"/>
      <c r="F123" s="94">
        <f t="shared" si="6"/>
        <v>0</v>
      </c>
      <c r="G123" s="73"/>
      <c r="H123" s="155">
        <f t="shared" si="4"/>
        <v>0</v>
      </c>
      <c r="I123" s="88"/>
      <c r="J123" s="216"/>
      <c r="K123" s="158">
        <f t="shared" si="5"/>
        <v>0</v>
      </c>
    </row>
    <row r="124" spans="1:11" x14ac:dyDescent="0.2">
      <c r="A124" s="136">
        <v>113</v>
      </c>
      <c r="B124" s="98" t="s">
        <v>192</v>
      </c>
      <c r="C124" s="128" t="s">
        <v>193</v>
      </c>
      <c r="D124" s="134"/>
      <c r="E124" s="92"/>
      <c r="F124" s="94">
        <f t="shared" si="6"/>
        <v>0</v>
      </c>
      <c r="G124" s="73"/>
      <c r="H124" s="155">
        <f t="shared" si="4"/>
        <v>0</v>
      </c>
      <c r="I124" s="88"/>
      <c r="J124" s="216"/>
      <c r="K124" s="158">
        <f t="shared" si="5"/>
        <v>0</v>
      </c>
    </row>
    <row r="125" spans="1:11" x14ac:dyDescent="0.2">
      <c r="A125" s="136">
        <v>114</v>
      </c>
      <c r="B125" s="98" t="s">
        <v>194</v>
      </c>
      <c r="C125" s="128" t="s">
        <v>195</v>
      </c>
      <c r="D125" s="134"/>
      <c r="E125" s="92"/>
      <c r="F125" s="94">
        <f t="shared" si="6"/>
        <v>0</v>
      </c>
      <c r="G125" s="73"/>
      <c r="H125" s="155">
        <f t="shared" si="4"/>
        <v>0</v>
      </c>
      <c r="I125" s="88"/>
      <c r="J125" s="216"/>
      <c r="K125" s="158">
        <f t="shared" si="5"/>
        <v>0</v>
      </c>
    </row>
    <row r="126" spans="1:11" ht="12.75" customHeight="1" x14ac:dyDescent="0.2">
      <c r="A126" s="136">
        <v>115</v>
      </c>
      <c r="B126" s="125" t="s">
        <v>196</v>
      </c>
      <c r="C126" s="129" t="s">
        <v>294</v>
      </c>
      <c r="D126" s="134"/>
      <c r="E126" s="92"/>
      <c r="F126" s="94">
        <f t="shared" si="6"/>
        <v>0</v>
      </c>
      <c r="G126" s="73"/>
      <c r="H126" s="155">
        <f t="shared" si="4"/>
        <v>0</v>
      </c>
      <c r="I126" s="88"/>
      <c r="J126" s="216"/>
      <c r="K126" s="158">
        <f t="shared" si="5"/>
        <v>0</v>
      </c>
    </row>
    <row r="127" spans="1:11" x14ac:dyDescent="0.2">
      <c r="A127" s="136">
        <v>116</v>
      </c>
      <c r="B127" s="70" t="s">
        <v>197</v>
      </c>
      <c r="C127" s="128" t="s">
        <v>279</v>
      </c>
      <c r="D127" s="134"/>
      <c r="E127" s="92"/>
      <c r="F127" s="94">
        <f t="shared" si="6"/>
        <v>0</v>
      </c>
      <c r="G127" s="73"/>
      <c r="H127" s="155">
        <f t="shared" si="4"/>
        <v>0</v>
      </c>
      <c r="I127" s="88"/>
      <c r="J127" s="216"/>
      <c r="K127" s="158">
        <f t="shared" si="5"/>
        <v>0</v>
      </c>
    </row>
    <row r="128" spans="1:11" x14ac:dyDescent="0.2">
      <c r="A128" s="136">
        <v>117</v>
      </c>
      <c r="B128" s="70" t="s">
        <v>198</v>
      </c>
      <c r="C128" s="128" t="s">
        <v>199</v>
      </c>
      <c r="D128" s="134"/>
      <c r="E128" s="92"/>
      <c r="F128" s="94">
        <f t="shared" si="6"/>
        <v>0</v>
      </c>
      <c r="G128" s="73"/>
      <c r="H128" s="155">
        <f t="shared" si="4"/>
        <v>0</v>
      </c>
      <c r="I128" s="88"/>
      <c r="J128" s="216"/>
      <c r="K128" s="158">
        <f t="shared" si="5"/>
        <v>0</v>
      </c>
    </row>
    <row r="129" spans="1:11" x14ac:dyDescent="0.2">
      <c r="A129" s="136">
        <v>118</v>
      </c>
      <c r="B129" s="70" t="s">
        <v>200</v>
      </c>
      <c r="C129" s="128" t="s">
        <v>201</v>
      </c>
      <c r="D129" s="134"/>
      <c r="E129" s="92"/>
      <c r="F129" s="94">
        <f t="shared" si="6"/>
        <v>0</v>
      </c>
      <c r="G129" s="73"/>
      <c r="H129" s="155">
        <f t="shared" si="4"/>
        <v>0</v>
      </c>
      <c r="I129" s="88"/>
      <c r="J129" s="216"/>
      <c r="K129" s="158">
        <f t="shared" si="5"/>
        <v>0</v>
      </c>
    </row>
    <row r="130" spans="1:11" x14ac:dyDescent="0.2">
      <c r="A130" s="136">
        <v>119</v>
      </c>
      <c r="B130" s="70" t="s">
        <v>202</v>
      </c>
      <c r="C130" s="128" t="s">
        <v>203</v>
      </c>
      <c r="D130" s="134"/>
      <c r="E130" s="92"/>
      <c r="F130" s="94">
        <f t="shared" si="6"/>
        <v>0</v>
      </c>
      <c r="G130" s="73"/>
      <c r="H130" s="155">
        <f t="shared" si="4"/>
        <v>0</v>
      </c>
      <c r="I130" s="88"/>
      <c r="J130" s="216"/>
      <c r="K130" s="158">
        <f t="shared" si="5"/>
        <v>0</v>
      </c>
    </row>
    <row r="131" spans="1:11" x14ac:dyDescent="0.2">
      <c r="A131" s="136">
        <v>120</v>
      </c>
      <c r="B131" s="93" t="s">
        <v>204</v>
      </c>
      <c r="C131" s="130" t="s">
        <v>205</v>
      </c>
      <c r="D131" s="134"/>
      <c r="E131" s="92"/>
      <c r="F131" s="94">
        <f t="shared" si="6"/>
        <v>0</v>
      </c>
      <c r="G131" s="73"/>
      <c r="H131" s="155">
        <f t="shared" si="4"/>
        <v>0</v>
      </c>
      <c r="I131" s="88"/>
      <c r="J131" s="216"/>
      <c r="K131" s="158">
        <f t="shared" si="5"/>
        <v>0</v>
      </c>
    </row>
    <row r="132" spans="1:11" x14ac:dyDescent="0.2">
      <c r="A132" s="136">
        <v>121</v>
      </c>
      <c r="B132" s="98" t="s">
        <v>206</v>
      </c>
      <c r="C132" s="128" t="s">
        <v>207</v>
      </c>
      <c r="D132" s="134"/>
      <c r="E132" s="92"/>
      <c r="F132" s="94">
        <f t="shared" si="6"/>
        <v>0</v>
      </c>
      <c r="G132" s="73"/>
      <c r="H132" s="155">
        <f t="shared" si="4"/>
        <v>0</v>
      </c>
      <c r="I132" s="88"/>
      <c r="J132" s="216"/>
      <c r="K132" s="158">
        <f t="shared" si="5"/>
        <v>0</v>
      </c>
    </row>
    <row r="133" spans="1:11" x14ac:dyDescent="0.2">
      <c r="A133" s="136">
        <v>122</v>
      </c>
      <c r="B133" s="70" t="s">
        <v>208</v>
      </c>
      <c r="C133" s="128" t="s">
        <v>209</v>
      </c>
      <c r="D133" s="134"/>
      <c r="E133" s="92"/>
      <c r="F133" s="94">
        <f t="shared" si="6"/>
        <v>0</v>
      </c>
      <c r="G133" s="73"/>
      <c r="H133" s="155">
        <f t="shared" si="4"/>
        <v>0</v>
      </c>
      <c r="I133" s="88"/>
      <c r="J133" s="216"/>
      <c r="K133" s="158">
        <f t="shared" si="5"/>
        <v>0</v>
      </c>
    </row>
    <row r="134" spans="1:11" x14ac:dyDescent="0.2">
      <c r="A134" s="136">
        <v>123</v>
      </c>
      <c r="B134" s="98" t="s">
        <v>210</v>
      </c>
      <c r="C134" s="128" t="s">
        <v>247</v>
      </c>
      <c r="D134" s="134"/>
      <c r="E134" s="92"/>
      <c r="F134" s="94">
        <f t="shared" si="6"/>
        <v>0</v>
      </c>
      <c r="G134" s="73"/>
      <c r="H134" s="155">
        <f t="shared" si="4"/>
        <v>0</v>
      </c>
      <c r="I134" s="88"/>
      <c r="J134" s="216"/>
      <c r="K134" s="158">
        <f t="shared" si="5"/>
        <v>0</v>
      </c>
    </row>
    <row r="135" spans="1:11" x14ac:dyDescent="0.2">
      <c r="A135" s="136">
        <v>124</v>
      </c>
      <c r="B135" s="70" t="s">
        <v>211</v>
      </c>
      <c r="C135" s="128" t="s">
        <v>212</v>
      </c>
      <c r="D135" s="134"/>
      <c r="E135" s="92"/>
      <c r="F135" s="94">
        <f t="shared" si="6"/>
        <v>0</v>
      </c>
      <c r="G135" s="73"/>
      <c r="H135" s="155">
        <f t="shared" si="4"/>
        <v>0</v>
      </c>
      <c r="I135" s="88"/>
      <c r="J135" s="216"/>
      <c r="K135" s="158">
        <f t="shared" si="5"/>
        <v>0</v>
      </c>
    </row>
    <row r="136" spans="1:11" x14ac:dyDescent="0.2">
      <c r="A136" s="136">
        <v>125</v>
      </c>
      <c r="B136" s="70" t="s">
        <v>213</v>
      </c>
      <c r="C136" s="128" t="s">
        <v>41</v>
      </c>
      <c r="D136" s="134"/>
      <c r="E136" s="92"/>
      <c r="F136" s="94">
        <f t="shared" si="6"/>
        <v>0</v>
      </c>
      <c r="G136" s="73"/>
      <c r="H136" s="155">
        <f t="shared" si="4"/>
        <v>0</v>
      </c>
      <c r="I136" s="88"/>
      <c r="J136" s="216"/>
      <c r="K136" s="158">
        <f t="shared" si="5"/>
        <v>0</v>
      </c>
    </row>
    <row r="137" spans="1:11" x14ac:dyDescent="0.2">
      <c r="A137" s="136">
        <v>126</v>
      </c>
      <c r="B137" s="98" t="s">
        <v>214</v>
      </c>
      <c r="C137" s="128" t="s">
        <v>47</v>
      </c>
      <c r="D137" s="134"/>
      <c r="E137" s="92"/>
      <c r="F137" s="94">
        <f t="shared" si="6"/>
        <v>0</v>
      </c>
      <c r="G137" s="73"/>
      <c r="H137" s="155">
        <f t="shared" si="4"/>
        <v>0</v>
      </c>
      <c r="I137" s="88"/>
      <c r="J137" s="216"/>
      <c r="K137" s="158">
        <f t="shared" si="5"/>
        <v>0</v>
      </c>
    </row>
    <row r="138" spans="1:11" x14ac:dyDescent="0.2">
      <c r="A138" s="136">
        <v>127</v>
      </c>
      <c r="B138" s="70" t="s">
        <v>215</v>
      </c>
      <c r="C138" s="128" t="s">
        <v>251</v>
      </c>
      <c r="D138" s="134"/>
      <c r="E138" s="92"/>
      <c r="F138" s="94">
        <f t="shared" si="6"/>
        <v>0</v>
      </c>
      <c r="G138" s="73"/>
      <c r="H138" s="155">
        <f t="shared" ref="H138:H151" si="7">SUM(F138:G138)</f>
        <v>0</v>
      </c>
      <c r="I138" s="88"/>
      <c r="J138" s="216"/>
      <c r="K138" s="158">
        <f t="shared" ref="K138:K150" si="8">H138+I138+J138</f>
        <v>0</v>
      </c>
    </row>
    <row r="139" spans="1:11" x14ac:dyDescent="0.2">
      <c r="A139" s="136">
        <v>128</v>
      </c>
      <c r="B139" s="98" t="s">
        <v>216</v>
      </c>
      <c r="C139" s="128" t="s">
        <v>49</v>
      </c>
      <c r="D139" s="134"/>
      <c r="E139" s="92"/>
      <c r="F139" s="94">
        <f t="shared" ref="F139:F151" si="9">SUM(D139:E139)</f>
        <v>0</v>
      </c>
      <c r="G139" s="73"/>
      <c r="H139" s="155">
        <f t="shared" si="7"/>
        <v>0</v>
      </c>
      <c r="I139" s="88"/>
      <c r="J139" s="216"/>
      <c r="K139" s="158">
        <f t="shared" si="8"/>
        <v>0</v>
      </c>
    </row>
    <row r="140" spans="1:11" x14ac:dyDescent="0.2">
      <c r="A140" s="136">
        <v>129</v>
      </c>
      <c r="B140" s="98" t="s">
        <v>217</v>
      </c>
      <c r="C140" s="128" t="s">
        <v>48</v>
      </c>
      <c r="D140" s="134"/>
      <c r="E140" s="92"/>
      <c r="F140" s="94">
        <f t="shared" si="9"/>
        <v>0</v>
      </c>
      <c r="G140" s="73"/>
      <c r="H140" s="155">
        <f t="shared" si="7"/>
        <v>0</v>
      </c>
      <c r="I140" s="88"/>
      <c r="J140" s="216"/>
      <c r="K140" s="158">
        <f t="shared" si="8"/>
        <v>0</v>
      </c>
    </row>
    <row r="141" spans="1:11" x14ac:dyDescent="0.2">
      <c r="A141" s="136">
        <v>130</v>
      </c>
      <c r="B141" s="70" t="s">
        <v>218</v>
      </c>
      <c r="C141" s="128" t="s">
        <v>219</v>
      </c>
      <c r="D141" s="134"/>
      <c r="E141" s="92"/>
      <c r="F141" s="94">
        <f t="shared" si="9"/>
        <v>0</v>
      </c>
      <c r="G141" s="73"/>
      <c r="H141" s="155">
        <f t="shared" si="7"/>
        <v>0</v>
      </c>
      <c r="I141" s="88"/>
      <c r="J141" s="216"/>
      <c r="K141" s="158">
        <f t="shared" si="8"/>
        <v>0</v>
      </c>
    </row>
    <row r="142" spans="1:11" x14ac:dyDescent="0.2">
      <c r="A142" s="136">
        <v>131</v>
      </c>
      <c r="B142" s="70" t="s">
        <v>220</v>
      </c>
      <c r="C142" s="128" t="s">
        <v>42</v>
      </c>
      <c r="D142" s="134"/>
      <c r="E142" s="92"/>
      <c r="F142" s="94">
        <f t="shared" si="9"/>
        <v>0</v>
      </c>
      <c r="G142" s="73"/>
      <c r="H142" s="155">
        <f t="shared" si="7"/>
        <v>0</v>
      </c>
      <c r="I142" s="88"/>
      <c r="J142" s="216"/>
      <c r="K142" s="158">
        <f t="shared" si="8"/>
        <v>0</v>
      </c>
    </row>
    <row r="143" spans="1:11" x14ac:dyDescent="0.2">
      <c r="A143" s="136">
        <v>132</v>
      </c>
      <c r="B143" s="70" t="s">
        <v>221</v>
      </c>
      <c r="C143" s="128" t="s">
        <v>249</v>
      </c>
      <c r="D143" s="134"/>
      <c r="E143" s="92"/>
      <c r="F143" s="94">
        <f t="shared" si="9"/>
        <v>0</v>
      </c>
      <c r="G143" s="73"/>
      <c r="H143" s="155">
        <f t="shared" si="7"/>
        <v>0</v>
      </c>
      <c r="I143" s="88"/>
      <c r="J143" s="216"/>
      <c r="K143" s="158">
        <f t="shared" si="8"/>
        <v>0</v>
      </c>
    </row>
    <row r="144" spans="1:11" x14ac:dyDescent="0.2">
      <c r="A144" s="136">
        <v>133</v>
      </c>
      <c r="B144" s="70" t="s">
        <v>222</v>
      </c>
      <c r="C144" s="128" t="s">
        <v>223</v>
      </c>
      <c r="D144" s="134">
        <v>1923750</v>
      </c>
      <c r="E144" s="92"/>
      <c r="F144" s="94">
        <f t="shared" si="9"/>
        <v>1923750</v>
      </c>
      <c r="G144" s="73">
        <v>1367561.25</v>
      </c>
      <c r="H144" s="155">
        <f t="shared" si="7"/>
        <v>3291311.25</v>
      </c>
      <c r="I144" s="88"/>
      <c r="J144" s="216"/>
      <c r="K144" s="158">
        <f t="shared" si="8"/>
        <v>3291311.25</v>
      </c>
    </row>
    <row r="145" spans="1:11" x14ac:dyDescent="0.2">
      <c r="A145" s="136">
        <v>134</v>
      </c>
      <c r="B145" s="70" t="s">
        <v>224</v>
      </c>
      <c r="C145" s="128" t="s">
        <v>225</v>
      </c>
      <c r="D145" s="134"/>
      <c r="E145" s="92"/>
      <c r="F145" s="94">
        <f t="shared" si="9"/>
        <v>0</v>
      </c>
      <c r="G145" s="73"/>
      <c r="H145" s="155">
        <f t="shared" si="7"/>
        <v>0</v>
      </c>
      <c r="I145" s="88"/>
      <c r="J145" s="216"/>
      <c r="K145" s="158">
        <f t="shared" si="8"/>
        <v>0</v>
      </c>
    </row>
    <row r="146" spans="1:11" x14ac:dyDescent="0.2">
      <c r="A146" s="136">
        <v>135</v>
      </c>
      <c r="B146" s="98" t="s">
        <v>226</v>
      </c>
      <c r="C146" s="128" t="s">
        <v>227</v>
      </c>
      <c r="D146" s="134"/>
      <c r="E146" s="92"/>
      <c r="F146" s="94">
        <f t="shared" si="9"/>
        <v>0</v>
      </c>
      <c r="G146" s="73"/>
      <c r="H146" s="155">
        <f t="shared" si="7"/>
        <v>0</v>
      </c>
      <c r="I146" s="88"/>
      <c r="J146" s="216"/>
      <c r="K146" s="158">
        <f t="shared" si="8"/>
        <v>0</v>
      </c>
    </row>
    <row r="147" spans="1:11" x14ac:dyDescent="0.2">
      <c r="A147" s="136">
        <v>136</v>
      </c>
      <c r="B147" s="70" t="s">
        <v>228</v>
      </c>
      <c r="C147" s="128" t="s">
        <v>229</v>
      </c>
      <c r="D147" s="134"/>
      <c r="E147" s="92"/>
      <c r="F147" s="94">
        <f t="shared" si="9"/>
        <v>0</v>
      </c>
      <c r="G147" s="73"/>
      <c r="H147" s="155">
        <f t="shared" si="7"/>
        <v>0</v>
      </c>
      <c r="I147" s="88"/>
      <c r="J147" s="216"/>
      <c r="K147" s="158">
        <f t="shared" si="8"/>
        <v>0</v>
      </c>
    </row>
    <row r="148" spans="1:11" x14ac:dyDescent="0.2">
      <c r="A148" s="136">
        <v>137</v>
      </c>
      <c r="B148" s="70" t="s">
        <v>282</v>
      </c>
      <c r="C148" s="130" t="s">
        <v>283</v>
      </c>
      <c r="D148" s="134"/>
      <c r="E148" s="92"/>
      <c r="F148" s="94">
        <f t="shared" si="9"/>
        <v>0</v>
      </c>
      <c r="G148" s="73"/>
      <c r="H148" s="155">
        <f t="shared" si="7"/>
        <v>0</v>
      </c>
      <c r="I148" s="88"/>
      <c r="J148" s="216"/>
      <c r="K148" s="158">
        <f t="shared" si="8"/>
        <v>0</v>
      </c>
    </row>
    <row r="149" spans="1:11" x14ac:dyDescent="0.2">
      <c r="A149" s="136">
        <v>138</v>
      </c>
      <c r="B149" s="71" t="s">
        <v>284</v>
      </c>
      <c r="C149" s="130" t="s">
        <v>285</v>
      </c>
      <c r="D149" s="134"/>
      <c r="E149" s="92"/>
      <c r="F149" s="94">
        <f t="shared" si="9"/>
        <v>0</v>
      </c>
      <c r="G149" s="73"/>
      <c r="H149" s="155">
        <f t="shared" si="7"/>
        <v>0</v>
      </c>
      <c r="I149" s="88"/>
      <c r="J149" s="216"/>
      <c r="K149" s="158">
        <f t="shared" si="8"/>
        <v>0</v>
      </c>
    </row>
    <row r="150" spans="1:11" x14ac:dyDescent="0.2">
      <c r="A150" s="136">
        <v>139</v>
      </c>
      <c r="B150" s="70" t="s">
        <v>286</v>
      </c>
      <c r="C150" s="130" t="s">
        <v>287</v>
      </c>
      <c r="D150" s="134">
        <v>119684325</v>
      </c>
      <c r="E150" s="73">
        <v>128086580.16</v>
      </c>
      <c r="F150" s="94">
        <f t="shared" si="9"/>
        <v>247770905.16</v>
      </c>
      <c r="G150" s="73">
        <v>184730173.65000001</v>
      </c>
      <c r="H150" s="155">
        <f t="shared" si="7"/>
        <v>432501078.81</v>
      </c>
      <c r="I150" s="177">
        <v>1325402635.2</v>
      </c>
      <c r="J150" s="174">
        <v>27021354.600000001</v>
      </c>
      <c r="K150" s="158">
        <f t="shared" si="8"/>
        <v>1784925068.6099999</v>
      </c>
    </row>
    <row r="151" spans="1:11" ht="12.75" thickBot="1" x14ac:dyDescent="0.25">
      <c r="A151" s="43">
        <v>140</v>
      </c>
      <c r="B151" s="37" t="s">
        <v>292</v>
      </c>
      <c r="C151" s="51" t="s">
        <v>293</v>
      </c>
      <c r="D151" s="139"/>
      <c r="E151" s="48"/>
      <c r="F151" s="265">
        <f t="shared" si="9"/>
        <v>0</v>
      </c>
      <c r="G151" s="48"/>
      <c r="H151" s="296">
        <f t="shared" si="7"/>
        <v>0</v>
      </c>
      <c r="I151" s="178"/>
      <c r="J151" s="175"/>
      <c r="K151" s="164">
        <f>H151+I151+J151</f>
        <v>0</v>
      </c>
    </row>
  </sheetData>
  <mergeCells count="13">
    <mergeCell ref="A8:C8"/>
    <mergeCell ref="A91:A94"/>
    <mergeCell ref="B91:B94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2022-12-22T11:07:59Z</cp:lastPrinted>
  <dcterms:created xsi:type="dcterms:W3CDTF">2012-12-23T03:42:29Z</dcterms:created>
  <dcterms:modified xsi:type="dcterms:W3CDTF">2023-04-20T06:00:33Z</dcterms:modified>
</cp:coreProperties>
</file>